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O:\engineer\Bid Opportunities 2025\27-2025 - Local Street Renewal\Materials Management (Purchasing)\27-2025 Addendum 1\"/>
    </mc:Choice>
  </mc:AlternateContent>
  <xr:revisionPtr revIDLastSave="0" documentId="8_{02221296-C4B4-4BA8-A3DE-2A3E82C78270}" xr6:coauthVersionLast="36" xr6:coauthVersionMax="36" xr10:uidLastSave="{00000000-0000-0000-0000-000000000000}"/>
  <bookViews>
    <workbookView xWindow="-15" yWindow="5715" windowWidth="19170" windowHeight="5625" firstSheet="1" activeTab="1" xr2:uid="{00000000-000D-0000-FFFF-FFFF00000000}"/>
  </bookViews>
  <sheets>
    <sheet name="Instructions" sheetId="2" r:id="rId1"/>
    <sheet name="FORM B - PRICES" sheetId="1" r:id="rId2"/>
    <sheet name="FORM B -(2 Part w cond funds)" sheetId="3" r:id="rId3"/>
    <sheet name="SAMPLE 1" sheetId="9" r:id="rId4"/>
    <sheet name="Sheet1" sheetId="10" r:id="rId5"/>
    <sheet name="SAMPLE 2" sheetId="7" r:id="rId6"/>
  </sheets>
  <definedNames>
    <definedName name="_10TENDER_SUBMISSI" localSheetId="3">'SAMPLE 1'!#REF!</definedName>
    <definedName name="_11TENDER_SUBMISSI" localSheetId="5">'SAMPLE 2'!#REF!</definedName>
    <definedName name="_12TENDER_SUBMISSI">'FORM B - PRICES'!#REF!</definedName>
    <definedName name="_1PAGE_1_OF_13" localSheetId="2">'FORM B -(2 Part w cond funds)'!#REF!</definedName>
    <definedName name="_2PAGE_1_OF_13" localSheetId="3">'SAMPLE 1'!#REF!</definedName>
    <definedName name="_3PAGE_1_OF_13" localSheetId="5">'SAMPLE 2'!#REF!</definedName>
    <definedName name="_4PAGE_1_OF_13">'FORM B - PRICES'!#REF!</definedName>
    <definedName name="_5TENDER_NO._181" localSheetId="2">'FORM B -(2 Part w cond funds)'!#REF!</definedName>
    <definedName name="_6TENDER_NO._181" localSheetId="3">'SAMPLE 1'!#REF!</definedName>
    <definedName name="_7TENDER_NO._181" localSheetId="5">'SAMPLE 2'!#REF!</definedName>
    <definedName name="_8TENDER_NO._181">'FORM B - PRICES'!#REF!</definedName>
    <definedName name="_9TENDER_SUBMISSI" localSheetId="2">'FORM B -(2 Part w cond funds)'!#REF!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'FORM B -(2 Part w cond funds)'!#REF!</definedName>
    <definedName name="HEADER" localSheetId="3">'SAMPLE 1'!#REF!</definedName>
    <definedName name="HEADER" localSheetId="5">'SAMPLE 2'!#REF!</definedName>
    <definedName name="HEADER">'FORM B - PRICES'!#REF!</definedName>
    <definedName name="_xlnm.Print_Area" localSheetId="1">'FORM B - PRICES'!$B$1:$H$485</definedName>
    <definedName name="_xlnm.Print_Area" localSheetId="2">'FORM B -(2 Part w cond funds)'!$B$6:$H$80</definedName>
    <definedName name="_xlnm.Print_Area" localSheetId="0">Instructions!$A$1:$I$25</definedName>
    <definedName name="_xlnm.Print_Area" localSheetId="3">'SAMPLE 1'!$B$6:$H$265</definedName>
    <definedName name="_xlnm.Print_Area" localSheetId="5">'SAMPLE 2'!$B$1:$H$197</definedName>
    <definedName name="_xlnm.Print_Titles" localSheetId="1">'FORM B - PRICES'!$1:$5</definedName>
    <definedName name="_xlnm.Print_Titles" localSheetId="2">'FORM B -(2 Part w cond funds)'!$1:$5</definedName>
    <definedName name="_xlnm.Print_Titles" localSheetId="3">'SAMPLE 1'!$1:$5</definedName>
    <definedName name="_xlnm.Print_Titles" localSheetId="5">'SAMPLE 2'!$1:$5</definedName>
    <definedName name="_xlnm.Print_Titles">'FORM B - PRICES'!$B$4:$IV$4</definedName>
    <definedName name="TEMP" localSheetId="2">'FORM B -(2 Part w cond funds)'!#REF!</definedName>
    <definedName name="TEMP" localSheetId="3">'SAMPLE 1'!#REF!</definedName>
    <definedName name="TEMP" localSheetId="5">'SAMPLE 2'!#REF!</definedName>
    <definedName name="TEMP">'FORM B - PRICES'!#REF!</definedName>
    <definedName name="TESTHEAD" localSheetId="2">'FORM B -(2 Part w cond funds)'!#REF!</definedName>
    <definedName name="TESTHEAD" localSheetId="3">'SAMPLE 1'!#REF!</definedName>
    <definedName name="TESTHEAD" localSheetId="5">'SAMPLE 2'!#REF!</definedName>
    <definedName name="TESTHEAD">'FORM B - PRICES'!#REF!</definedName>
    <definedName name="XEVERYTHING" localSheetId="2">'FORM B -(2 Part w cond funds)'!$B$1:$IV$42</definedName>
    <definedName name="XEVERYTHING" localSheetId="3">'SAMPLE 1'!$B$1:$IV$240</definedName>
    <definedName name="XEVERYTHING" localSheetId="5">'SAMPLE 2'!$B$1:$IV$159</definedName>
    <definedName name="XEVERYTHING">'FORM B - PRICES'!$B$1:$IV$470</definedName>
    <definedName name="XITEMS" localSheetId="2">'FORM B -(2 Part w cond funds)'!$B$7:$IV$42</definedName>
    <definedName name="XITEMS" localSheetId="3">'SAMPLE 1'!$B$7:$IV$240</definedName>
    <definedName name="XITEMS" localSheetId="5">'SAMPLE 2'!$B$7:$IV$159</definedName>
    <definedName name="XITEMS">'FORM B - PRICES'!$B$6:$IV$470</definedName>
  </definedNames>
  <calcPr calcId="191029" fullPrecision="0"/>
</workbook>
</file>

<file path=xl/calcChain.xml><?xml version="1.0" encoding="utf-8"?>
<calcChain xmlns="http://schemas.openxmlformats.org/spreadsheetml/2006/main">
  <c r="H255" i="1" l="1"/>
  <c r="C479" i="1" l="1"/>
  <c r="C478" i="1"/>
  <c r="B479" i="1"/>
  <c r="B478" i="1"/>
  <c r="H286" i="1"/>
  <c r="H285" i="1"/>
  <c r="H282" i="1"/>
  <c r="H280" i="1"/>
  <c r="H277" i="1"/>
  <c r="H276" i="1"/>
  <c r="H275" i="1"/>
  <c r="H274" i="1"/>
  <c r="H272" i="1"/>
  <c r="H269" i="1"/>
  <c r="H268" i="1"/>
  <c r="H266" i="1"/>
  <c r="H264" i="1"/>
  <c r="H263" i="1"/>
  <c r="H260" i="1"/>
  <c r="H258" i="1"/>
  <c r="H253" i="1"/>
  <c r="H252" i="1"/>
  <c r="H251" i="1"/>
  <c r="H250" i="1"/>
  <c r="H248" i="1"/>
  <c r="H246" i="1"/>
  <c r="H245" i="1"/>
  <c r="H241" i="1"/>
  <c r="H239" i="1"/>
  <c r="H237" i="1"/>
  <c r="H236" i="1"/>
  <c r="H235" i="1"/>
  <c r="H232" i="1"/>
  <c r="H231" i="1"/>
  <c r="H230" i="1"/>
  <c r="H229" i="1"/>
  <c r="H228" i="1"/>
  <c r="H227" i="1"/>
  <c r="H226" i="1"/>
  <c r="H224" i="1"/>
  <c r="H223" i="1"/>
  <c r="H222" i="1"/>
  <c r="H221" i="1"/>
  <c r="H219" i="1"/>
  <c r="H216" i="1"/>
  <c r="H214" i="1"/>
  <c r="H212" i="1"/>
  <c r="H211" i="1"/>
  <c r="H208" i="1"/>
  <c r="H205" i="1"/>
  <c r="H203" i="1"/>
  <c r="H201" i="1"/>
  <c r="H198" i="1"/>
  <c r="H196" i="1"/>
  <c r="H194" i="1"/>
  <c r="H193" i="1"/>
  <c r="H192" i="1"/>
  <c r="H191" i="1"/>
  <c r="H190" i="1"/>
  <c r="H188" i="1"/>
  <c r="H186" i="1"/>
  <c r="H185" i="1"/>
  <c r="C287" i="1"/>
  <c r="B287" i="1"/>
  <c r="C242" i="1"/>
  <c r="B242" i="1"/>
  <c r="H242" i="1" l="1"/>
  <c r="H478" i="1" s="1"/>
  <c r="H287" i="1"/>
  <c r="H479" i="1" s="1"/>
  <c r="H87" i="1" l="1"/>
  <c r="H102" i="1"/>
  <c r="H458" i="1"/>
  <c r="H410" i="1"/>
  <c r="H412" i="1"/>
  <c r="H317" i="1"/>
  <c r="H145" i="1"/>
  <c r="H51" i="1"/>
  <c r="H409" i="1"/>
  <c r="H408" i="1"/>
  <c r="H118" i="1" l="1"/>
  <c r="H452" i="1"/>
  <c r="H177" i="1" l="1"/>
  <c r="H422" i="1" l="1"/>
  <c r="H343" i="1" l="1"/>
  <c r="H342" i="1"/>
  <c r="H341" i="1"/>
  <c r="H301" i="1"/>
  <c r="H300" i="1"/>
  <c r="H299" i="1"/>
  <c r="H298" i="1"/>
  <c r="H46" i="1" l="1"/>
  <c r="H45" i="1"/>
  <c r="H40" i="1"/>
  <c r="H149" i="1" l="1"/>
  <c r="H179" i="1" l="1"/>
  <c r="H172" i="1"/>
  <c r="H168" i="1"/>
  <c r="H62" i="1" l="1"/>
  <c r="H75" i="1"/>
  <c r="H469" i="1" l="1"/>
  <c r="H468" i="1"/>
  <c r="H465" i="1"/>
  <c r="H464" i="1"/>
  <c r="H463" i="1"/>
  <c r="H462" i="1"/>
  <c r="H461" i="1"/>
  <c r="H460" i="1"/>
  <c r="H459" i="1"/>
  <c r="H456" i="1"/>
  <c r="H454" i="1"/>
  <c r="H451" i="1"/>
  <c r="H448" i="1"/>
  <c r="H446" i="1"/>
  <c r="H444" i="1"/>
  <c r="H443" i="1"/>
  <c r="H440" i="1"/>
  <c r="H438" i="1"/>
  <c r="H435" i="1"/>
  <c r="H433" i="1"/>
  <c r="H432" i="1"/>
  <c r="H430" i="1"/>
  <c r="H427" i="1"/>
  <c r="H426" i="1"/>
  <c r="H424" i="1"/>
  <c r="H421" i="1"/>
  <c r="H418" i="1"/>
  <c r="H417" i="1"/>
  <c r="H416" i="1"/>
  <c r="H415" i="1"/>
  <c r="H406" i="1"/>
  <c r="H405" i="1"/>
  <c r="H404" i="1"/>
  <c r="H401" i="1"/>
  <c r="H400" i="1"/>
  <c r="H398" i="1"/>
  <c r="H396" i="1"/>
  <c r="H395" i="1"/>
  <c r="H394" i="1"/>
  <c r="H393" i="1"/>
  <c r="H391" i="1"/>
  <c r="H389" i="1"/>
  <c r="H388" i="1"/>
  <c r="H385" i="1"/>
  <c r="H384" i="1"/>
  <c r="H382" i="1"/>
  <c r="H378" i="1"/>
  <c r="H377" i="1"/>
  <c r="H374" i="1"/>
  <c r="H373" i="1"/>
  <c r="H372" i="1"/>
  <c r="H370" i="1"/>
  <c r="H368" i="1"/>
  <c r="H365" i="1"/>
  <c r="H363" i="1"/>
  <c r="H361" i="1"/>
  <c r="H359" i="1"/>
  <c r="H356" i="1"/>
  <c r="H355" i="1"/>
  <c r="H354" i="1"/>
  <c r="H353" i="1"/>
  <c r="H350" i="1"/>
  <c r="H349" i="1"/>
  <c r="H347" i="1"/>
  <c r="H345" i="1"/>
  <c r="H344" i="1"/>
  <c r="H339" i="1"/>
  <c r="H336" i="1"/>
  <c r="H332" i="1"/>
  <c r="H331" i="1"/>
  <c r="H328" i="1"/>
  <c r="H326" i="1"/>
  <c r="H324" i="1"/>
  <c r="H322" i="1"/>
  <c r="H320" i="1"/>
  <c r="H316" i="1"/>
  <c r="H315" i="1"/>
  <c r="H313" i="1"/>
  <c r="H311" i="1"/>
  <c r="H308" i="1"/>
  <c r="H306" i="1"/>
  <c r="H305" i="1"/>
  <c r="H303" i="1"/>
  <c r="H296" i="1"/>
  <c r="H293" i="1"/>
  <c r="H292" i="1"/>
  <c r="H290" i="1"/>
  <c r="H181" i="1"/>
  <c r="H175" i="1"/>
  <c r="H174" i="1"/>
  <c r="H173" i="1"/>
  <c r="H171" i="1"/>
  <c r="H170" i="1"/>
  <c r="H167" i="1"/>
  <c r="H166" i="1"/>
  <c r="H164" i="1"/>
  <c r="H161" i="1"/>
  <c r="H379" i="1" l="1"/>
  <c r="H470" i="1"/>
  <c r="H333" i="1"/>
  <c r="H159" i="1"/>
  <c r="H157" i="1"/>
  <c r="H154" i="1"/>
  <c r="H151" i="1"/>
  <c r="H148" i="1"/>
  <c r="H143" i="1"/>
  <c r="H141" i="1"/>
  <c r="H140" i="1"/>
  <c r="H138" i="1"/>
  <c r="H136" i="1"/>
  <c r="H135" i="1"/>
  <c r="H131" i="1"/>
  <c r="H130" i="1"/>
  <c r="H127" i="1"/>
  <c r="H126" i="1"/>
  <c r="H125" i="1"/>
  <c r="H124" i="1"/>
  <c r="H123" i="1"/>
  <c r="H121" i="1"/>
  <c r="H117" i="1"/>
  <c r="H115" i="1"/>
  <c r="H113" i="1"/>
  <c r="H111" i="1"/>
  <c r="H108" i="1"/>
  <c r="H107" i="1"/>
  <c r="H104" i="1"/>
  <c r="H100" i="1"/>
  <c r="H98" i="1"/>
  <c r="H95" i="1"/>
  <c r="H94" i="1"/>
  <c r="H93" i="1"/>
  <c r="H92" i="1"/>
  <c r="H91" i="1"/>
  <c r="H88" i="1"/>
  <c r="H85" i="1"/>
  <c r="H84" i="1"/>
  <c r="H83" i="1"/>
  <c r="H80" i="1"/>
  <c r="H78" i="1"/>
  <c r="H76" i="1"/>
  <c r="H73" i="1"/>
  <c r="H71" i="1"/>
  <c r="H70" i="1"/>
  <c r="H69" i="1"/>
  <c r="H67" i="1"/>
  <c r="H65" i="1"/>
  <c r="H61" i="1"/>
  <c r="H59" i="1"/>
  <c r="H55" i="1"/>
  <c r="H54" i="1"/>
  <c r="H50" i="1"/>
  <c r="H48" i="1"/>
  <c r="H42" i="1"/>
  <c r="H39" i="1"/>
  <c r="H37" i="1"/>
  <c r="H35" i="1"/>
  <c r="H32" i="1"/>
  <c r="H31" i="1"/>
  <c r="H29" i="1"/>
  <c r="H27" i="1"/>
  <c r="H25" i="1"/>
  <c r="H24" i="1"/>
  <c r="H23" i="1"/>
  <c r="H20" i="1"/>
  <c r="H19" i="1"/>
  <c r="H17" i="1"/>
  <c r="H15" i="1"/>
  <c r="H14" i="1"/>
  <c r="H13" i="1"/>
  <c r="H11" i="1"/>
  <c r="H8" i="1"/>
  <c r="H132" i="1" l="1"/>
  <c r="H182" i="1"/>
  <c r="H481" i="1" l="1"/>
  <c r="C481" i="1"/>
  <c r="B481" i="1"/>
  <c r="C379" i="1"/>
  <c r="B379" i="1"/>
  <c r="H482" i="1" l="1"/>
  <c r="H480" i="1"/>
  <c r="C482" i="1"/>
  <c r="C480" i="1"/>
  <c r="B482" i="1"/>
  <c r="B480" i="1"/>
  <c r="C470" i="1"/>
  <c r="B470" i="1"/>
  <c r="C333" i="1"/>
  <c r="B333" i="1"/>
  <c r="H23" i="7" l="1"/>
  <c r="H21" i="7"/>
  <c r="H148" i="9"/>
  <c r="H146" i="9"/>
  <c r="H79" i="9"/>
  <c r="H76" i="9"/>
  <c r="C195" i="7" l="1"/>
  <c r="B195" i="7"/>
  <c r="C263" i="9"/>
  <c r="B263" i="9"/>
  <c r="B78" i="3"/>
  <c r="C78" i="3"/>
  <c r="C185" i="7"/>
  <c r="B185" i="7"/>
  <c r="H184" i="7"/>
  <c r="H185" i="7" s="1"/>
  <c r="H195" i="7" s="1"/>
  <c r="C252" i="9"/>
  <c r="B252" i="9"/>
  <c r="H251" i="9"/>
  <c r="H252" i="9" s="1"/>
  <c r="H263" i="9" s="1"/>
  <c r="C66" i="3"/>
  <c r="B66" i="3"/>
  <c r="H65" i="3"/>
  <c r="H66" i="3" s="1"/>
  <c r="H78" i="3" s="1"/>
  <c r="C483" i="1" l="1"/>
  <c r="B483" i="1"/>
  <c r="C473" i="1"/>
  <c r="B473" i="1"/>
  <c r="H472" i="1"/>
  <c r="H473" i="1" s="1"/>
  <c r="H483" i="1" s="1"/>
  <c r="C261" i="9" l="1"/>
  <c r="B260" i="9"/>
  <c r="C258" i="9"/>
  <c r="C257" i="9"/>
  <c r="C256" i="9"/>
  <c r="C255" i="9"/>
  <c r="B254" i="9"/>
  <c r="C249" i="9"/>
  <c r="H248" i="9"/>
  <c r="H247" i="9"/>
  <c r="H246" i="9"/>
  <c r="H245" i="9"/>
  <c r="H244" i="9"/>
  <c r="H243" i="9"/>
  <c r="H242" i="9"/>
  <c r="H241" i="9"/>
  <c r="C238" i="9"/>
  <c r="H237" i="9"/>
  <c r="H234" i="9"/>
  <c r="H231" i="9"/>
  <c r="H230" i="9"/>
  <c r="H228" i="9"/>
  <c r="H225" i="9"/>
  <c r="H223" i="9"/>
  <c r="H219" i="9"/>
  <c r="H217" i="9"/>
  <c r="C212" i="9"/>
  <c r="H211" i="9"/>
  <c r="H209" i="9"/>
  <c r="H208" i="9"/>
  <c r="H205" i="9"/>
  <c r="H204" i="9"/>
  <c r="H203" i="9"/>
  <c r="H201" i="9"/>
  <c r="H199" i="9"/>
  <c r="H198" i="9"/>
  <c r="H197" i="9"/>
  <c r="H195" i="9"/>
  <c r="H194" i="9"/>
  <c r="H192" i="9"/>
  <c r="H189" i="9"/>
  <c r="H188" i="9"/>
  <c r="H185" i="9"/>
  <c r="H183" i="9"/>
  <c r="H181" i="9"/>
  <c r="H178" i="9"/>
  <c r="H177" i="9"/>
  <c r="H176" i="9"/>
  <c r="H175" i="9"/>
  <c r="H174" i="9"/>
  <c r="H173" i="9"/>
  <c r="H171" i="9"/>
  <c r="H168" i="9"/>
  <c r="H166" i="9"/>
  <c r="H163" i="9"/>
  <c r="H162" i="9"/>
  <c r="H159" i="9"/>
  <c r="H158" i="9"/>
  <c r="H157" i="9"/>
  <c r="H156" i="9"/>
  <c r="H153" i="9"/>
  <c r="H151" i="9"/>
  <c r="H147" i="9"/>
  <c r="H145" i="9"/>
  <c r="H144" i="9"/>
  <c r="H143" i="9"/>
  <c r="H142" i="9"/>
  <c r="H141" i="9"/>
  <c r="H139" i="9"/>
  <c r="C136" i="9"/>
  <c r="H135" i="9"/>
  <c r="H133" i="9"/>
  <c r="H132" i="9"/>
  <c r="H129" i="9"/>
  <c r="H128" i="9"/>
  <c r="H127" i="9"/>
  <c r="H126" i="9"/>
  <c r="H125" i="9"/>
  <c r="H123" i="9"/>
  <c r="H121" i="9"/>
  <c r="H120" i="9"/>
  <c r="H119" i="9"/>
  <c r="H117" i="9"/>
  <c r="H115" i="9"/>
  <c r="H114" i="9"/>
  <c r="H112" i="9"/>
  <c r="H109" i="9"/>
  <c r="H108" i="9"/>
  <c r="H105" i="9"/>
  <c r="H103" i="9"/>
  <c r="H102" i="9"/>
  <c r="H100" i="9"/>
  <c r="H99" i="9"/>
  <c r="H98" i="9"/>
  <c r="F96" i="9"/>
  <c r="H96" i="9" s="1"/>
  <c r="H95" i="9"/>
  <c r="H92" i="9"/>
  <c r="H91" i="9"/>
  <c r="H88" i="9"/>
  <c r="H87" i="9"/>
  <c r="H84" i="9"/>
  <c r="H82" i="9"/>
  <c r="H78" i="9"/>
  <c r="H77" i="9"/>
  <c r="H75" i="9"/>
  <c r="H74" i="9"/>
  <c r="H72" i="9"/>
  <c r="H71" i="9"/>
  <c r="C68" i="9"/>
  <c r="H67" i="9"/>
  <c r="H66" i="9"/>
  <c r="H64" i="9"/>
  <c r="H63" i="9"/>
  <c r="H60" i="9"/>
  <c r="H59" i="9"/>
  <c r="H58" i="9"/>
  <c r="H56" i="9"/>
  <c r="H54" i="9"/>
  <c r="H53" i="9"/>
  <c r="H52" i="9"/>
  <c r="H49" i="9"/>
  <c r="H47" i="9"/>
  <c r="H46" i="9"/>
  <c r="H45" i="9"/>
  <c r="H44" i="9"/>
  <c r="H42" i="9"/>
  <c r="H40" i="9"/>
  <c r="H37" i="9"/>
  <c r="H36" i="9"/>
  <c r="H35" i="9"/>
  <c r="H34" i="9"/>
  <c r="H32" i="9"/>
  <c r="H31" i="9"/>
  <c r="H29" i="9"/>
  <c r="H27" i="9"/>
  <c r="H26" i="9"/>
  <c r="H23" i="9"/>
  <c r="H21" i="9"/>
  <c r="H19" i="9"/>
  <c r="H18" i="9"/>
  <c r="H17" i="9"/>
  <c r="H16" i="9"/>
  <c r="H15" i="9"/>
  <c r="H13" i="9"/>
  <c r="H10" i="9"/>
  <c r="H9" i="9"/>
  <c r="B76" i="3"/>
  <c r="C75" i="3"/>
  <c r="B75" i="3"/>
  <c r="C72" i="3"/>
  <c r="B72" i="3"/>
  <c r="H72" i="3"/>
  <c r="B71" i="3"/>
  <c r="B70" i="3"/>
  <c r="B69" i="3"/>
  <c r="B63" i="3"/>
  <c r="B51" i="3"/>
  <c r="H40" i="3"/>
  <c r="C40" i="3"/>
  <c r="B40" i="3"/>
  <c r="C193" i="7"/>
  <c r="B193" i="7"/>
  <c r="C192" i="7"/>
  <c r="B192" i="7"/>
  <c r="B187" i="7"/>
  <c r="C182" i="7"/>
  <c r="B182" i="7"/>
  <c r="C176" i="7"/>
  <c r="B176" i="7"/>
  <c r="B191" i="7"/>
  <c r="H181" i="7"/>
  <c r="H180" i="7"/>
  <c r="H179" i="7"/>
  <c r="H178" i="7"/>
  <c r="H175" i="7"/>
  <c r="H174" i="7"/>
  <c r="H173" i="7"/>
  <c r="C189" i="7"/>
  <c r="B189" i="7"/>
  <c r="C188" i="7"/>
  <c r="B188" i="7"/>
  <c r="C170" i="7"/>
  <c r="B170" i="7"/>
  <c r="H169" i="7"/>
  <c r="H166" i="7"/>
  <c r="H164" i="7"/>
  <c r="C159" i="7"/>
  <c r="B159" i="7"/>
  <c r="H158" i="7"/>
  <c r="H156" i="7"/>
  <c r="H153" i="7"/>
  <c r="H151" i="7"/>
  <c r="H147" i="7"/>
  <c r="H146" i="7"/>
  <c r="H143" i="7"/>
  <c r="H142" i="7"/>
  <c r="H140" i="7"/>
  <c r="H139" i="7"/>
  <c r="H138" i="7"/>
  <c r="H137" i="7"/>
  <c r="H136" i="7"/>
  <c r="H135" i="7"/>
  <c r="H134" i="7"/>
  <c r="H133" i="7"/>
  <c r="H132" i="7"/>
  <c r="H131" i="7"/>
  <c r="H129" i="7"/>
  <c r="H127" i="7"/>
  <c r="H125" i="7"/>
  <c r="H123" i="7"/>
  <c r="H122" i="7"/>
  <c r="H121" i="7"/>
  <c r="H120" i="7"/>
  <c r="H118" i="7"/>
  <c r="H117" i="7"/>
  <c r="H116" i="7"/>
  <c r="H115" i="7"/>
  <c r="H113" i="7"/>
  <c r="H112" i="7"/>
  <c r="H111" i="7"/>
  <c r="H110" i="7"/>
  <c r="H107" i="7"/>
  <c r="H105" i="7"/>
  <c r="H104" i="7"/>
  <c r="H103" i="7"/>
  <c r="H101" i="7"/>
  <c r="H99" i="7"/>
  <c r="H96" i="7"/>
  <c r="H95" i="7"/>
  <c r="H94" i="7"/>
  <c r="H92" i="7"/>
  <c r="H91" i="7"/>
  <c r="H88" i="7"/>
  <c r="H86" i="7"/>
  <c r="H85" i="7"/>
  <c r="H84" i="7"/>
  <c r="H83" i="7"/>
  <c r="H80" i="7"/>
  <c r="H79" i="7"/>
  <c r="H78" i="7"/>
  <c r="H77" i="7"/>
  <c r="H76" i="7"/>
  <c r="H75" i="7"/>
  <c r="H74" i="7"/>
  <c r="H73" i="7"/>
  <c r="H72" i="7"/>
  <c r="H71" i="7"/>
  <c r="H70" i="7"/>
  <c r="H69" i="7"/>
  <c r="H68" i="7"/>
  <c r="H66" i="7"/>
  <c r="H65" i="7"/>
  <c r="H63" i="7"/>
  <c r="H62" i="7"/>
  <c r="H61" i="7"/>
  <c r="H60" i="7"/>
  <c r="H59" i="7"/>
  <c r="H58" i="7"/>
  <c r="H55" i="7"/>
  <c r="H54" i="7"/>
  <c r="H53" i="7"/>
  <c r="H52" i="7"/>
  <c r="H50" i="7"/>
  <c r="H49" i="7"/>
  <c r="H47" i="7"/>
  <c r="H44" i="7"/>
  <c r="H43" i="7"/>
  <c r="H41" i="7"/>
  <c r="H40" i="7"/>
  <c r="H39" i="7"/>
  <c r="H38" i="7"/>
  <c r="H37" i="7"/>
  <c r="H35" i="7"/>
  <c r="H34" i="7"/>
  <c r="H33" i="7"/>
  <c r="H31" i="7"/>
  <c r="H30" i="7"/>
  <c r="H28" i="7"/>
  <c r="H27" i="7"/>
  <c r="H26" i="7"/>
  <c r="H22" i="7"/>
  <c r="H20" i="7"/>
  <c r="H19" i="7"/>
  <c r="H18" i="7"/>
  <c r="H16" i="7"/>
  <c r="H15" i="7"/>
  <c r="H14" i="7"/>
  <c r="H13" i="7"/>
  <c r="H11" i="7"/>
  <c r="H10" i="7"/>
  <c r="H9" i="7"/>
  <c r="H477" i="1"/>
  <c r="H476" i="1"/>
  <c r="H56" i="1"/>
  <c r="B477" i="1"/>
  <c r="B476" i="1"/>
  <c r="B475" i="1"/>
  <c r="B182" i="1"/>
  <c r="B132" i="1"/>
  <c r="B56" i="1"/>
  <c r="C477" i="1"/>
  <c r="C476" i="1"/>
  <c r="C475" i="1"/>
  <c r="C182" i="1"/>
  <c r="C132" i="1"/>
  <c r="C56" i="1"/>
  <c r="H15" i="3"/>
  <c r="H69" i="3" s="1"/>
  <c r="H25" i="3"/>
  <c r="H70" i="3" s="1"/>
  <c r="H35" i="3"/>
  <c r="H71" i="3" s="1"/>
  <c r="H51" i="3"/>
  <c r="H75" i="3" s="1"/>
  <c r="H63" i="3"/>
  <c r="H76" i="3" s="1"/>
  <c r="B74" i="3"/>
  <c r="B68" i="3"/>
  <c r="C76" i="3"/>
  <c r="C71" i="3"/>
  <c r="C70" i="3"/>
  <c r="C69" i="3"/>
  <c r="C63" i="3"/>
  <c r="C51" i="3"/>
  <c r="C35" i="3"/>
  <c r="C25" i="3"/>
  <c r="C15" i="3"/>
  <c r="H73" i="3" l="1"/>
  <c r="H77" i="3"/>
  <c r="H170" i="7"/>
  <c r="H189" i="7" s="1"/>
  <c r="H159" i="7"/>
  <c r="H188" i="7" s="1"/>
  <c r="H190" i="7" s="1"/>
  <c r="H212" i="9"/>
  <c r="H257" i="9" s="1"/>
  <c r="H238" i="9"/>
  <c r="H258" i="9" s="1"/>
  <c r="H68" i="9"/>
  <c r="H255" i="9" s="1"/>
  <c r="H249" i="9"/>
  <c r="H261" i="9" s="1"/>
  <c r="H262" i="9" s="1"/>
  <c r="H136" i="9"/>
  <c r="H256" i="9" s="1"/>
  <c r="H475" i="1"/>
  <c r="G484" i="1" s="1"/>
  <c r="G79" i="3" l="1"/>
  <c r="H176" i="7"/>
  <c r="H192" i="7" s="1"/>
  <c r="H259" i="9"/>
  <c r="G264" i="9" s="1"/>
  <c r="H182" i="7" l="1"/>
  <c r="H193" i="7" s="1"/>
  <c r="H194" i="7" s="1"/>
  <c r="G19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200-000001000000}">
      <text>
        <r>
          <rPr>
            <b/>
            <sz val="9"/>
            <color indexed="81"/>
            <rFont val="Tahoma"/>
            <family val="2"/>
          </rPr>
          <t xml:space="preserve">Insert reference to "Prices" clause from the "Bidding Procedures". 
Revise the Header by inserting the Tender #. </t>
        </r>
      </text>
    </comment>
    <comment ref="B41" authorId="0" shapeId="0" xr:uid="{00000000-0006-0000-0200-000002000000}">
      <text>
        <r>
          <rPr>
            <sz val="9"/>
            <color indexed="81"/>
            <rFont val="Tahoma"/>
            <family val="2"/>
          </rPr>
          <t xml:space="preserve">Verify clause numbering corresponds with the finalized Tender Document
Eg. If you deleted B3 Site Investigation and D3 Definitions then the references will need to be revised. </t>
        </r>
      </text>
    </comment>
  </commentList>
</comments>
</file>

<file path=xl/sharedStrings.xml><?xml version="1.0" encoding="utf-8"?>
<sst xmlns="http://schemas.openxmlformats.org/spreadsheetml/2006/main" count="3712" uniqueCount="955">
  <si>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</si>
  <si>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</si>
  <si>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</si>
  <si>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</si>
  <si>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</si>
  <si>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</si>
  <si>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</si>
  <si>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</si>
  <si>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</si>
  <si>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</si>
  <si>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</si>
  <si>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</si>
  <si>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</si>
  <si>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</si>
  <si>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</si>
  <si>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</si>
  <si>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</si>
  <si>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</si>
  <si>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</si>
  <si>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</si>
  <si>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RENEWALS</t>
  </si>
  <si>
    <t>ROADWORKS - NEW CONSTRUCTION</t>
  </si>
  <si>
    <t>JOINT AND CRACK SEALING</t>
  </si>
  <si>
    <t>ASSOCIATED DRAINAGE AND UNDERGROUND WORKS</t>
  </si>
  <si>
    <t>ADJUSTMENTS</t>
  </si>
  <si>
    <t>LANDSCAPING</t>
  </si>
  <si>
    <t>MISCELLANEOUS</t>
  </si>
  <si>
    <t>CODE</t>
  </si>
  <si>
    <t>INSTRUCTIONS</t>
  </si>
  <si>
    <t xml:space="preserve">(INSERT LOCATION AND TYPE OF WORK) </t>
  </si>
  <si>
    <t xml:space="preserve"> (total price) PART 1</t>
  </si>
  <si>
    <t xml:space="preserve"> (total price) PART 2</t>
  </si>
  <si>
    <r>
      <t xml:space="preserve">PART 1      </t>
    </r>
    <r>
      <rPr>
        <b/>
        <i/>
        <sz val="16"/>
        <rFont val="Arial"/>
        <family val="2"/>
      </rPr>
      <t>CITY FUNDED WORK</t>
    </r>
  </si>
  <si>
    <t>Change view to Page Break Preview and define the print area.</t>
  </si>
  <si>
    <t xml:space="preserve">Insert Approx. Quantities in  appropriate cells.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</si>
  <si>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</si>
  <si>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</si>
  <si>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</si>
  <si>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</si>
  <si>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</si>
  <si>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</si>
  <si>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</si>
  <si>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</si>
  <si>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</si>
  <si>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</si>
  <si>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</si>
  <si>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</si>
  <si>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</si>
  <si>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</si>
  <si>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</si>
  <si>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</si>
  <si>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</si>
  <si>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</si>
  <si>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</si>
  <si>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</si>
  <si>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</si>
  <si>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B099</t>
  </si>
  <si>
    <t>25 M Deformed Tie Bar</t>
  </si>
  <si>
    <t>m</t>
  </si>
  <si>
    <t>iii)</t>
  </si>
  <si>
    <t>Concrete Curb Renewal</t>
  </si>
  <si>
    <t>SD-203A</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</si>
  <si>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</si>
  <si>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</si>
  <si>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</si>
  <si>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</si>
  <si>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</si>
  <si>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</si>
  <si>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</si>
  <si>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</si>
  <si>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</si>
  <si>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</si>
  <si>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</si>
  <si>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</si>
  <si>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</si>
  <si>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</si>
  <si>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</si>
  <si>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</si>
  <si>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</si>
  <si>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</si>
  <si>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</si>
  <si>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</si>
  <si>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</si>
  <si>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C034</t>
  </si>
  <si>
    <t>F002</t>
  </si>
  <si>
    <t>vert. m</t>
  </si>
  <si>
    <t>F009</t>
  </si>
  <si>
    <t>F010</t>
  </si>
  <si>
    <t>F011</t>
  </si>
  <si>
    <t>C008</t>
  </si>
  <si>
    <t>C019</t>
  </si>
  <si>
    <t>Concrete Pavements for Early Opening</t>
  </si>
  <si>
    <t>E023</t>
  </si>
  <si>
    <t>E024</t>
  </si>
  <si>
    <t>AP-004 - Standard Frame for Manhole and Catch Basin</t>
  </si>
  <si>
    <t>E025</t>
  </si>
  <si>
    <t>AP-005 - Standard Solid Cover for Standard Frame</t>
  </si>
  <si>
    <t>Adjustment of Catch Basins / Manholes Frames</t>
  </si>
  <si>
    <t>Replacing Existing Risers</t>
  </si>
  <si>
    <t>F002A</t>
  </si>
  <si>
    <t>Lifter Rings</t>
  </si>
  <si>
    <t>Adjustment of Valve Boxes</t>
  </si>
  <si>
    <t>Valve Box Extensions</t>
  </si>
  <si>
    <t>Adjustment of Curb Stop Boxes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</si>
  <si>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</si>
  <si>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</si>
  <si>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</si>
  <si>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</si>
  <si>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(SEE B^)</t>
  </si>
  <si>
    <t>Delete the "Instructions" sheet and all other sheets except the applicable "Form B - Prices" sheet.</t>
  </si>
  <si>
    <t>A003</t>
  </si>
  <si>
    <t>Excavation</t>
  </si>
  <si>
    <t>A004</t>
  </si>
  <si>
    <t>Sub-Grade Compaction</t>
  </si>
  <si>
    <t>A007</t>
  </si>
  <si>
    <t>A.3</t>
  </si>
  <si>
    <t>A.4</t>
  </si>
  <si>
    <t>A.5</t>
  </si>
  <si>
    <t>A022</t>
  </si>
  <si>
    <t>A.6</t>
  </si>
  <si>
    <t>A.7</t>
  </si>
  <si>
    <t>Supply and Install Geogrid</t>
  </si>
  <si>
    <t>CW 3135-R1</t>
  </si>
  <si>
    <t>A.8</t>
  </si>
  <si>
    <t>A.9</t>
  </si>
  <si>
    <t>A.10</t>
  </si>
  <si>
    <t>A.11</t>
  </si>
  <si>
    <t xml:space="preserve">CW 3235-R9  </t>
  </si>
  <si>
    <t>100 mm Sidewalk</t>
  </si>
  <si>
    <t>a)</t>
  </si>
  <si>
    <t>b)</t>
  </si>
  <si>
    <t>c)</t>
  </si>
  <si>
    <t>B154rl</t>
  </si>
  <si>
    <t>A.12</t>
  </si>
  <si>
    <t>B167rl</t>
  </si>
  <si>
    <t>SD-203B</t>
  </si>
  <si>
    <t>SD-229C,D</t>
  </si>
  <si>
    <t>B200</t>
  </si>
  <si>
    <t>A.13</t>
  </si>
  <si>
    <t>Planing of Pavement</t>
  </si>
  <si>
    <t>B201</t>
  </si>
  <si>
    <t>B219</t>
  </si>
  <si>
    <t>A.14</t>
  </si>
  <si>
    <t>Detectable Warning Surface Tiles</t>
  </si>
  <si>
    <t>A.15</t>
  </si>
  <si>
    <t>A.16</t>
  </si>
  <si>
    <t>C033</t>
  </si>
  <si>
    <t>SD-205</t>
  </si>
  <si>
    <t>C036</t>
  </si>
  <si>
    <t>vi)</t>
  </si>
  <si>
    <t>vii)</t>
  </si>
  <si>
    <t>SD-229C</t>
  </si>
  <si>
    <t>A.17</t>
  </si>
  <si>
    <t>Type IA</t>
  </si>
  <si>
    <t>A.18</t>
  </si>
  <si>
    <t>CW 3250-R7</t>
  </si>
  <si>
    <t>E003</t>
  </si>
  <si>
    <t>A.19</t>
  </si>
  <si>
    <t xml:space="preserve">Catch Basin  </t>
  </si>
  <si>
    <t>CW 2130-R12</t>
  </si>
  <si>
    <t>E004</t>
  </si>
  <si>
    <t>SD-024, 1800 mm deep</t>
  </si>
  <si>
    <t>E008</t>
  </si>
  <si>
    <t>A.20</t>
  </si>
  <si>
    <t>Sewer Service</t>
  </si>
  <si>
    <t>E009</t>
  </si>
  <si>
    <t>250 mm, PVC</t>
  </si>
  <si>
    <t>E010</t>
  </si>
  <si>
    <t>A.21</t>
  </si>
  <si>
    <t>Replacing Existing Manhole and Catch Basin  Frames &amp; Covers</t>
  </si>
  <si>
    <t>E036</t>
  </si>
  <si>
    <t>A.22</t>
  </si>
  <si>
    <t xml:space="preserve">Connecting to Existing Sewer </t>
  </si>
  <si>
    <t>E037</t>
  </si>
  <si>
    <t>d)</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</si>
  <si>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</si>
  <si>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</si>
  <si>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</si>
  <si>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</si>
  <si>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</si>
  <si>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</si>
  <si>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</si>
  <si>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</si>
  <si>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</si>
  <si>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</si>
  <si>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</si>
  <si>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</si>
  <si>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</si>
  <si>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</si>
  <si>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</si>
  <si>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</si>
  <si>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</si>
  <si>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G002</t>
  </si>
  <si>
    <t xml:space="preserve"> width &lt; 600 mm</t>
  </si>
  <si>
    <t xml:space="preserve"> width &gt; or = 600 mm</t>
  </si>
  <si>
    <t>C037</t>
  </si>
  <si>
    <t>E038</t>
  </si>
  <si>
    <t>B100r</t>
  </si>
  <si>
    <t>Miscellaneous Concrete Slab Removal</t>
  </si>
  <si>
    <t>B104r</t>
  </si>
  <si>
    <t>E006</t>
  </si>
  <si>
    <t xml:space="preserve">Catch Pit </t>
  </si>
  <si>
    <t>E007</t>
  </si>
  <si>
    <t>SD-023</t>
  </si>
  <si>
    <t>E012</t>
  </si>
  <si>
    <t>Drainage Connection Pipe</t>
  </si>
  <si>
    <t xml:space="preserve">250 mm </t>
  </si>
  <si>
    <t>E039</t>
  </si>
  <si>
    <t>C051</t>
  </si>
  <si>
    <t xml:space="preserve">CW 3325-R5  </t>
  </si>
  <si>
    <t>76 mm</t>
  </si>
  <si>
    <t>(SEE B9)</t>
  </si>
  <si>
    <t>ST. JAMES STREET, MAROONS ROAD TO PORTAGE AVENUE, CONCRETE RECONSTRUCTION</t>
  </si>
  <si>
    <t>A.1</t>
  </si>
  <si>
    <t>Hydro-Excavation</t>
  </si>
  <si>
    <t>E15</t>
  </si>
  <si>
    <t>hours</t>
  </si>
  <si>
    <t>A016</t>
  </si>
  <si>
    <t>Removal of Existing Concrete Bases</t>
  </si>
  <si>
    <t>A017</t>
  </si>
  <si>
    <t>600 mm Diameter or Less</t>
  </si>
  <si>
    <t>A018</t>
  </si>
  <si>
    <t>Greater than 600 mm Diameter</t>
  </si>
  <si>
    <t>ROADWORK - REMOVALS/RENEWALS</t>
  </si>
  <si>
    <t>B003</t>
  </si>
  <si>
    <t>Asphalt Pavement</t>
  </si>
  <si>
    <t>Temporary Asphalt Pavement</t>
  </si>
  <si>
    <t xml:space="preserve">CW 3230-R8
</t>
  </si>
  <si>
    <t>B096</t>
  </si>
  <si>
    <t>28.6 mm Diameter</t>
  </si>
  <si>
    <t>B097A</t>
  </si>
  <si>
    <t>15 M Deformed Tie Bar</t>
  </si>
  <si>
    <t>B101r</t>
  </si>
  <si>
    <t>Median Slab</t>
  </si>
  <si>
    <t>B102r</t>
  </si>
  <si>
    <t>Monolithic Median Slab</t>
  </si>
  <si>
    <t>B103r</t>
  </si>
  <si>
    <t>Safety Median</t>
  </si>
  <si>
    <t>B105r</t>
  </si>
  <si>
    <t>Bullnose</t>
  </si>
  <si>
    <t>CW 3240-R10</t>
  </si>
  <si>
    <t>B184rlA</t>
  </si>
  <si>
    <t>B190</t>
  </si>
  <si>
    <t xml:space="preserve">Construction of Asphaltic Concrete Overlay </t>
  </si>
  <si>
    <t>B193</t>
  </si>
  <si>
    <t>B194</t>
  </si>
  <si>
    <t>B195</t>
  </si>
  <si>
    <t>B199</t>
  </si>
  <si>
    <t>Construction of Asphalt Patches</t>
  </si>
  <si>
    <t>CW 3450-R6</t>
  </si>
  <si>
    <t>1-50 mm depth (Asphalt)</t>
  </si>
  <si>
    <t>CW 3326-R3</t>
  </si>
  <si>
    <t>Remove and Salvage Existing Overhead Sign Structure</t>
  </si>
  <si>
    <t>E12</t>
  </si>
  <si>
    <t>Remove Existing Bollards</t>
  </si>
  <si>
    <t>E19</t>
  </si>
  <si>
    <t>ROADWORK - NEW CONSTRUCTION</t>
  </si>
  <si>
    <t>C007</t>
  </si>
  <si>
    <t>C014</t>
  </si>
  <si>
    <t>SD-227A</t>
  </si>
  <si>
    <t>C015</t>
  </si>
  <si>
    <t>SD-226A</t>
  </si>
  <si>
    <t>C016</t>
  </si>
  <si>
    <t>SD-226B</t>
  </si>
  <si>
    <t>C018</t>
  </si>
  <si>
    <t>SD-227C</t>
  </si>
  <si>
    <t>C035</t>
  </si>
  <si>
    <t>SD-204</t>
  </si>
  <si>
    <t>C046A</t>
  </si>
  <si>
    <t>C047C</t>
  </si>
  <si>
    <t>viii)</t>
  </si>
  <si>
    <t>SD-223B</t>
  </si>
  <si>
    <t>C050</t>
  </si>
  <si>
    <t>Supply and Installation of Dowel Assemblies</t>
  </si>
  <si>
    <t>C054A</t>
  </si>
  <si>
    <t>Interlocking Paving Stones</t>
  </si>
  <si>
    <t>CW 3335-R1     E13</t>
  </si>
  <si>
    <t>C054</t>
  </si>
  <si>
    <t>Lean Concrete Base</t>
  </si>
  <si>
    <t>CW 2130-R12     E18</t>
  </si>
  <si>
    <t>SD-024, 1200 mm deep</t>
  </si>
  <si>
    <t>SD-024, 1800 mm deep c/w 100mm Outflow Restrictor</t>
  </si>
  <si>
    <t>E22</t>
  </si>
  <si>
    <t>E005</t>
  </si>
  <si>
    <t>SD-025, 1800 mm deep</t>
  </si>
  <si>
    <t>In a Trench, Class B Bedding with sand, Class 3 Backfill</t>
  </si>
  <si>
    <t>E011</t>
  </si>
  <si>
    <t>Trenchless Installation, Class B Bedding with sand, Class 3 Backfill</t>
  </si>
  <si>
    <t>300 mm, PVC</t>
  </si>
  <si>
    <t>E013</t>
  </si>
  <si>
    <t>A.33</t>
  </si>
  <si>
    <t>Sewer Service Risers</t>
  </si>
  <si>
    <t>E014</t>
  </si>
  <si>
    <t>E016</t>
  </si>
  <si>
    <t>SD-015</t>
  </si>
  <si>
    <t>vert m</t>
  </si>
  <si>
    <t xml:space="preserve">300 mm </t>
  </si>
  <si>
    <t>A.34</t>
  </si>
  <si>
    <t>E026</t>
  </si>
  <si>
    <t>AP-006 - Standard Grated Cover for Standard Frame</t>
  </si>
  <si>
    <t>E032</t>
  </si>
  <si>
    <t>A.35</t>
  </si>
  <si>
    <t>Connecting to Existing Manhole</t>
  </si>
  <si>
    <t>E033</t>
  </si>
  <si>
    <t>250 mm Catch Basin Lead</t>
  </si>
  <si>
    <t>A.36</t>
  </si>
  <si>
    <t>E040</t>
  </si>
  <si>
    <t>Connecting to 450 mm  Storm Relief Sewer</t>
  </si>
  <si>
    <t>Connecting to 375 mm  Combined Sewer</t>
  </si>
  <si>
    <t>Connecting to 450 mm  Combined Sewer</t>
  </si>
  <si>
    <t>Connecting to 600 mm Combined Sewer</t>
  </si>
  <si>
    <t>300 mm Catch Basin Lead</t>
  </si>
  <si>
    <t>Connecting to 300 mm  Combined Sewer</t>
  </si>
  <si>
    <t>E046</t>
  </si>
  <si>
    <t>A.37</t>
  </si>
  <si>
    <t>Removal of Existing Catch Basins</t>
  </si>
  <si>
    <t>E047</t>
  </si>
  <si>
    <t>A.38</t>
  </si>
  <si>
    <t>Removal of Existing Catch Pit</t>
  </si>
  <si>
    <t>A.39</t>
  </si>
  <si>
    <t>Abandoning Existing Sewer Services Under Pavement</t>
  </si>
  <si>
    <t>Existing Catch Basin Leads (250 mm or smaller)</t>
  </si>
  <si>
    <t>A.40</t>
  </si>
  <si>
    <t>A.41</t>
  </si>
  <si>
    <t>A.42</t>
  </si>
  <si>
    <t>Conduit Installation</t>
  </si>
  <si>
    <t>E16</t>
  </si>
  <si>
    <t>E072</t>
  </si>
  <si>
    <t>A.43</t>
  </si>
  <si>
    <t>Watermain and Water Service Insulation</t>
  </si>
  <si>
    <t>E073</t>
  </si>
  <si>
    <t>Pipe Under Roadway Excavation (SD-018)</t>
  </si>
  <si>
    <t>A.44</t>
  </si>
  <si>
    <t>A.45</t>
  </si>
  <si>
    <t>A.46</t>
  </si>
  <si>
    <t>F004</t>
  </si>
  <si>
    <t>38 mm</t>
  </si>
  <si>
    <t>F006</t>
  </si>
  <si>
    <t>64 mm</t>
  </si>
  <si>
    <t>A.47</t>
  </si>
  <si>
    <t>A.48</t>
  </si>
  <si>
    <t>A.49</t>
  </si>
  <si>
    <t>A.50</t>
  </si>
  <si>
    <t>Patching of Existing Manholes</t>
  </si>
  <si>
    <t>A.51</t>
  </si>
  <si>
    <t>Replacing Existing Manhole or Catch Basin Rungs</t>
  </si>
  <si>
    <t>F028</t>
  </si>
  <si>
    <t>A.52</t>
  </si>
  <si>
    <t>Adjustment of Traffic Signal Service Box Frames</t>
  </si>
  <si>
    <t>A.53</t>
  </si>
  <si>
    <t>Hydrant Removal and Reinstallation</t>
  </si>
  <si>
    <t>E23</t>
  </si>
  <si>
    <t>Remove and reinstall with existing 600 mm barrel extenstions</t>
  </si>
  <si>
    <t>Remove and reinstall with new 450 mm barrel extensions</t>
  </si>
  <si>
    <t>A.54</t>
  </si>
  <si>
    <t>WATERMAIN RENEWAL</t>
  </si>
  <si>
    <t>A.55</t>
  </si>
  <si>
    <t>Watermain Renewals</t>
  </si>
  <si>
    <t>200 mm PVC</t>
  </si>
  <si>
    <t>Trenchless Installation, Class B sand bedding, Class 3 backfill</t>
  </si>
  <si>
    <t>A.56</t>
  </si>
  <si>
    <t>Watermain Valve</t>
  </si>
  <si>
    <t>200 mm</t>
  </si>
  <si>
    <t>A.57</t>
  </si>
  <si>
    <t>Connecting to Existing Watermain and Large Diameter Water Services</t>
  </si>
  <si>
    <t>Inline connection - no plug existing</t>
  </si>
  <si>
    <t>A.58</t>
  </si>
  <si>
    <t>Extraction of Existing Watermains to be Abandoned</t>
  </si>
  <si>
    <t>WATER AND WASTE WORK</t>
  </si>
  <si>
    <t>LOCATION - WORK DESC. (W&amp;W Asset #)</t>
  </si>
  <si>
    <t>E017</t>
  </si>
  <si>
    <t>Sewer Repair - Up to 3.0 Meters Long</t>
  </si>
  <si>
    <t>E017E</t>
  </si>
  <si>
    <t>E017F</t>
  </si>
  <si>
    <t>Class 3 Backfill</t>
  </si>
  <si>
    <t>E022A</t>
  </si>
  <si>
    <t>Sewer Inspection ( following repair)</t>
  </si>
  <si>
    <t>CW2145-R3</t>
  </si>
  <si>
    <t>E022D</t>
  </si>
  <si>
    <t>250 mm, Concrete</t>
  </si>
  <si>
    <t>MAROONS ROAD - SEWER REPAIR (MA40005871)</t>
  </si>
  <si>
    <t>E13</t>
  </si>
  <si>
    <t>B.3</t>
  </si>
  <si>
    <t>B.2</t>
  </si>
  <si>
    <t>B.1</t>
  </si>
  <si>
    <t>NESS AVE - WATERMAIN AND WATER SERVICE INSULATION</t>
  </si>
  <si>
    <t>ST. JAMES STREET, MAROONS ROAD TO PORTAGE AVENUE, STREET LIGHTING</t>
  </si>
  <si>
    <t>Removal of 25' to 35' street light pole and precase, poured in place concrete, steel power installed base or direct buried including davit arm, luminaire and appuertenances</t>
  </si>
  <si>
    <t>Installation of 50mm conduit(s) by boring method complete with cable insertion (#4 AL C/N or 1/0 AL Triplex)</t>
  </si>
  <si>
    <t>Installation of 25'/35' pole, davit arm and precast concrete base including luminaire and appertenances</t>
  </si>
  <si>
    <t>Installation of one (1) 10' ground rod at end of street light circuit. Trench #4 ground wire up to 1 m from rod location to new street light and connect (hammerlock) to top of the ground rod</t>
  </si>
  <si>
    <t>Terminate 2/C #12 copper conductor to street light cables per Standard CD310-4, CD310-9 or CD310-10</t>
  </si>
  <si>
    <t>Installation of overhead span of #4 duplex between new or existing street light poles and connect luminaire to provide temporary feed</t>
  </si>
  <si>
    <t>per span</t>
  </si>
  <si>
    <t>Removal of overhead span of #4 duplex between new or existing streetlight poles to remove temporary feed</t>
  </si>
  <si>
    <t>C.1</t>
  </si>
  <si>
    <t>C.2</t>
  </si>
  <si>
    <t>C.3</t>
  </si>
  <si>
    <t>MAROONS RAOD, STREET LIGHTING</t>
  </si>
  <si>
    <t>D.1I.4</t>
  </si>
  <si>
    <t>D.2</t>
  </si>
  <si>
    <t>D.3</t>
  </si>
  <si>
    <t>D.4</t>
  </si>
  <si>
    <t>F</t>
  </si>
  <si>
    <t>FORM B(R1): PRICES</t>
  </si>
  <si>
    <t>(SEE B10)</t>
  </si>
  <si>
    <t>AMELIA CRESCENT - TU-PELO AVENUE TO McCREEDY ROAD, REHABILITATION</t>
  </si>
  <si>
    <t>B064-72</t>
  </si>
  <si>
    <t>Slab Replacement - Early Opening (72 hour)</t>
  </si>
  <si>
    <t>B074-72</t>
  </si>
  <si>
    <t>B077-72</t>
  </si>
  <si>
    <t>Partial Slab Patches 
- Early Opening (72 hour)</t>
  </si>
  <si>
    <t>B090-72</t>
  </si>
  <si>
    <t>B091-72</t>
  </si>
  <si>
    <t>B093-72</t>
  </si>
  <si>
    <t>B093A</t>
  </si>
  <si>
    <t>Partial Depth Planing of Existing Joints</t>
  </si>
  <si>
    <t>B093B</t>
  </si>
  <si>
    <t>Asphalt Patching of Partial Depth Joints</t>
  </si>
  <si>
    <t>B114rl</t>
  </si>
  <si>
    <t xml:space="preserve">Miscellaneous Concrete Slab Renewal </t>
  </si>
  <si>
    <t>B118rl</t>
  </si>
  <si>
    <t>SD-228A</t>
  </si>
  <si>
    <t>B119rl</t>
  </si>
  <si>
    <t>Less than 5 sq.m.</t>
  </si>
  <si>
    <t>B120rl</t>
  </si>
  <si>
    <t>5 sq.m. to 20 sq.m.</t>
  </si>
  <si>
    <t>B126r</t>
  </si>
  <si>
    <t>Concrete Curb Removal</t>
  </si>
  <si>
    <t xml:space="preserve">CW 3240-R10 </t>
  </si>
  <si>
    <t>B131r</t>
  </si>
  <si>
    <t>Lip Curb</t>
  </si>
  <si>
    <t>SD-202C</t>
  </si>
  <si>
    <t>B135i</t>
  </si>
  <si>
    <t>Concrete Curb Installation</t>
  </si>
  <si>
    <t>B136i</t>
  </si>
  <si>
    <t>B139i</t>
  </si>
  <si>
    <t>B182rl</t>
  </si>
  <si>
    <t>SD-202B</t>
  </si>
  <si>
    <t>B189</t>
  </si>
  <si>
    <t>Regrading Existing Interlocking Paving Stones</t>
  </si>
  <si>
    <t>CW 3330-R5</t>
  </si>
  <si>
    <t>B191</t>
  </si>
  <si>
    <t>Main Line Paving</t>
  </si>
  <si>
    <t xml:space="preserve">CW 3450-R6 </t>
  </si>
  <si>
    <t>1 - 50 mm Depth (Asphalt)</t>
  </si>
  <si>
    <t>B202</t>
  </si>
  <si>
    <t>50 - 100 mm Depth (Asphalt)</t>
  </si>
  <si>
    <t>B203</t>
  </si>
  <si>
    <t>1 - 50 mm Depth (Concrete)</t>
  </si>
  <si>
    <t>Frames &amp; Covers</t>
  </si>
  <si>
    <t>CW3210-R8</t>
  </si>
  <si>
    <t>E028</t>
  </si>
  <si>
    <t xml:space="preserve">AP-011 - Barrier Curb and Gutter Frame </t>
  </si>
  <si>
    <t>E029</t>
  </si>
  <si>
    <t xml:space="preserve">AP-012 - Barrier Curb and Gutter Cover </t>
  </si>
  <si>
    <t>E050A</t>
  </si>
  <si>
    <t>Catch Basin Cleaning</t>
  </si>
  <si>
    <t>Adjustment of Manholes/Catch Basins Frames</t>
  </si>
  <si>
    <t>CW 3210-R8</t>
  </si>
  <si>
    <t>Lifter Rings (AP-010)</t>
  </si>
  <si>
    <t>Adjustment of Sprinkler Head and/or Drainage Pipe</t>
  </si>
  <si>
    <t>Replacement of Existing Drainage Pipe</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</si>
  <si>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</si>
  <si>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</si>
  <si>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</si>
  <si>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</si>
  <si>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</si>
  <si>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</si>
  <si>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</si>
  <si>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</si>
  <si>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</si>
  <si>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</si>
  <si>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</si>
  <si>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</si>
  <si>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</si>
  <si>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</si>
  <si>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</si>
  <si>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</si>
  <si>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</si>
  <si>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</si>
  <si>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</si>
  <si>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</si>
  <si>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</si>
  <si>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Connecting to 450 mm  Concrete Sewer</t>
  </si>
  <si>
    <t>B.21</t>
  </si>
  <si>
    <t>B.22</t>
  </si>
  <si>
    <t>B.23</t>
  </si>
  <si>
    <t>B.24</t>
  </si>
  <si>
    <t>B.25</t>
  </si>
  <si>
    <t>B.26</t>
  </si>
  <si>
    <t>B.27</t>
  </si>
  <si>
    <t>F018</t>
  </si>
  <si>
    <t>B.28</t>
  </si>
  <si>
    <t>Curb Stop Extensions</t>
  </si>
  <si>
    <t>B.29</t>
  </si>
  <si>
    <t>B.30</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</si>
  <si>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</si>
  <si>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</si>
  <si>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</si>
  <si>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</si>
  <si>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</si>
  <si>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</si>
  <si>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</si>
  <si>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</si>
  <si>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</si>
  <si>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</si>
  <si>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</si>
  <si>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</si>
  <si>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</si>
  <si>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</si>
  <si>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</si>
  <si>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</si>
  <si>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</si>
  <si>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</si>
  <si>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</si>
  <si>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</si>
  <si>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</si>
  <si>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</si>
  <si>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</si>
  <si>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</si>
  <si>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</si>
  <si>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</si>
  <si>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B155rl</t>
  </si>
  <si>
    <t>SD-205,
SD-206A</t>
  </si>
  <si>
    <t>AP-006 - Standard Frame for Manhole and Catch Basin</t>
  </si>
  <si>
    <t>AP-007 - Standard Solid Cover for Standard Frame</t>
  </si>
  <si>
    <t>CHRISLIND STREET - REGENT AVENUE W TO RAVELSTON AVENUE W, RECONSTRUCTION</t>
  </si>
  <si>
    <t>E.1</t>
  </si>
  <si>
    <t>E.2</t>
  </si>
  <si>
    <t>E.3</t>
  </si>
  <si>
    <t>E.4</t>
  </si>
  <si>
    <t>E.5</t>
  </si>
  <si>
    <t>E.6</t>
  </si>
  <si>
    <t>E.7</t>
  </si>
  <si>
    <t>E.8</t>
  </si>
  <si>
    <t>Less than 3 m</t>
  </si>
  <si>
    <t>C064</t>
  </si>
  <si>
    <t>D001</t>
  </si>
  <si>
    <t>Joint Sealing</t>
  </si>
  <si>
    <t>E004A</t>
  </si>
  <si>
    <t>In a Trench, Class B Type, Class 3 Backfill</t>
  </si>
  <si>
    <t xml:space="preserve">Hydro Excavation </t>
  </si>
  <si>
    <t>E14</t>
  </si>
  <si>
    <t>hr</t>
  </si>
  <si>
    <t>B125</t>
  </si>
  <si>
    <t>Supply of Precast  Sidewalk Blocks</t>
  </si>
  <si>
    <t>C011</t>
  </si>
  <si>
    <t>C038</t>
  </si>
  <si>
    <t>SD-200</t>
  </si>
  <si>
    <t>C039</t>
  </si>
  <si>
    <t>SD-200            SD-203B</t>
  </si>
  <si>
    <t>C040</t>
  </si>
  <si>
    <t>SD-200            SD-202B</t>
  </si>
  <si>
    <t>C041</t>
  </si>
  <si>
    <t xml:space="preserve">SD-200          SD-229E        </t>
  </si>
  <si>
    <t>C055</t>
  </si>
  <si>
    <t xml:space="preserve">Construction of Asphaltic Concrete Pavements </t>
  </si>
  <si>
    <t>C056</t>
  </si>
  <si>
    <t>C058</t>
  </si>
  <si>
    <t>C059</t>
  </si>
  <si>
    <t>C060</t>
  </si>
  <si>
    <t>In a Trench, Class B Bedding, Class 3 Backfill</t>
  </si>
  <si>
    <t>PINECREST BAY - DONWOOD DRIVE TO DONWOOD DRIVE, ASPHALT RECONSTRUCTION</t>
  </si>
  <si>
    <t>CW 3335-R1</t>
  </si>
  <si>
    <t>AMELIA CRESCENT - SEWER REPAIR (MA40005871)</t>
  </si>
  <si>
    <t>CHRISLIND STREET - SEWER REPAIR (MA40012313 &amp; MA40012303)</t>
  </si>
  <si>
    <t>E017C</t>
  </si>
  <si>
    <t xml:space="preserve">200 mm </t>
  </si>
  <si>
    <t>E017D</t>
  </si>
  <si>
    <t>E018</t>
  </si>
  <si>
    <t xml:space="preserve">525 mm </t>
  </si>
  <si>
    <t>E019</t>
  </si>
  <si>
    <t>E020</t>
  </si>
  <si>
    <t xml:space="preserve">Sewer Repair - In Addition to First 3.0 Meters </t>
  </si>
  <si>
    <t>E021</t>
  </si>
  <si>
    <t>E022</t>
  </si>
  <si>
    <t>E022C</t>
  </si>
  <si>
    <t>200 mm, Concrete</t>
  </si>
  <si>
    <t>E022I</t>
  </si>
  <si>
    <t>525 mm, Concrete</t>
  </si>
  <si>
    <t>CHRISLIND STREET - WATERMAIN AND WATER SERVICE INSULATION</t>
  </si>
  <si>
    <t>PINECREST BAY - WATERMAIN AND WATER SERVICE INSULATION</t>
  </si>
  <si>
    <t>PINECREST BAY - DONWOOD DRIVE TO DONWOOD DRIVE, STREET LIGHTING</t>
  </si>
  <si>
    <t>Expose underground cable entrance of existing streetlight pole and install new streetlight cable</t>
  </si>
  <si>
    <t>C.26</t>
  </si>
  <si>
    <t>C.27</t>
  </si>
  <si>
    <t>C.28</t>
  </si>
  <si>
    <t>C.29</t>
  </si>
  <si>
    <t>C.30</t>
  </si>
  <si>
    <t>C.31</t>
  </si>
  <si>
    <t>B.31</t>
  </si>
  <si>
    <t>C.32</t>
  </si>
  <si>
    <r>
      <t xml:space="preserve">PART 2     </t>
    </r>
    <r>
      <rPr>
        <b/>
        <i/>
        <sz val="16"/>
        <rFont val="Arial"/>
        <family val="2"/>
      </rPr>
      <t xml:space="preserve"> MANITOBA HYDRO/PROVINCIALLY FUNDED WORK
                 (See B10.5, B18.2.1, B19.5, D2, D15.2-3, D16.4)</t>
    </r>
  </si>
  <si>
    <t>ROADWORKS - REMOVALS/RENEWALS</t>
  </si>
  <si>
    <t>MOBILIZATION /DEMOLIBIZATION</t>
  </si>
  <si>
    <t>L. sum</t>
  </si>
  <si>
    <t>E^</t>
  </si>
  <si>
    <t>G</t>
  </si>
  <si>
    <t>G.1</t>
  </si>
  <si>
    <t>F.1</t>
  </si>
  <si>
    <t>Total:</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</si>
  <si>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</si>
  <si>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</si>
  <si>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</si>
  <si>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</si>
  <si>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</si>
  <si>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</si>
  <si>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</si>
  <si>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</si>
  <si>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</si>
  <si>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</si>
  <si>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</si>
  <si>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</si>
  <si>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</si>
  <si>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PART 2     </t>
    </r>
    <r>
      <rPr>
        <b/>
        <i/>
        <sz val="16"/>
        <rFont val="Arial"/>
        <family val="2"/>
      </rPr>
      <t xml:space="preserve"> MANITOBA HYDRO/PROVINCIALLY FUNDED WORK
                 (See B10.6, B18.2.1, B19.6, D2.1, D1</t>
    </r>
    <r>
      <rPr>
        <b/>
        <i/>
        <sz val="16"/>
        <color rgb="FFFF0000"/>
        <rFont val="Arial"/>
        <family val="2"/>
      </rPr>
      <t>4</t>
    </r>
    <r>
      <rPr>
        <b/>
        <i/>
        <sz val="16"/>
        <rFont val="Arial"/>
        <family val="2"/>
      </rPr>
      <t>.2-3, D1</t>
    </r>
    <r>
      <rPr>
        <b/>
        <i/>
        <sz val="16"/>
        <color rgb="FFFF0000"/>
        <rFont val="Arial"/>
        <family val="2"/>
      </rPr>
      <t>5</t>
    </r>
    <r>
      <rPr>
        <b/>
        <i/>
        <sz val="16"/>
        <rFont val="Arial"/>
        <family val="2"/>
      </rPr>
      <t>.4)</t>
    </r>
  </si>
  <si>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</si>
  <si>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</si>
  <si>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CW 3110-R22</t>
  </si>
  <si>
    <t>150 mm Type 4 Concrete Pavement (Reinforced)</t>
  </si>
  <si>
    <t>150 mm Type 4 Concrete Pavement (Type A)</t>
  </si>
  <si>
    <t>150 mm Type 4 Concrete Pavement (Type B)</t>
  </si>
  <si>
    <t>150 mm Type 4 Concrete Pavement (Type D)</t>
  </si>
  <si>
    <t>100 mm Type 5 Concrete Sidewalk</t>
  </si>
  <si>
    <t>Type 2 Concrete Barrier (150 mm reveal ht, Dowelled)</t>
  </si>
  <si>
    <t>Type 2 Concrete Modified Barrier (150 mm reveal ht, Dowelled)</t>
  </si>
  <si>
    <t xml:space="preserve">Type 2 Concrete Lip Curb (40 mm reveal ht, Integral) </t>
  </si>
  <si>
    <t>Type 2 Concrete Curb Ramp (8-12 mm reveal ht, Monolithic)</t>
  </si>
  <si>
    <t xml:space="preserve">CW 3410-R12 </t>
  </si>
  <si>
    <t>CW 2140-R5</t>
  </si>
  <si>
    <t>CW 3510-R10</t>
  </si>
  <si>
    <t>Supplying and Placing Sub-base Material</t>
  </si>
  <si>
    <t>A007A1</t>
  </si>
  <si>
    <t>50 mm Granular A Limestone</t>
  </si>
  <si>
    <t>A010A1</t>
  </si>
  <si>
    <t>Base Course Material - Granular A Limestone</t>
  </si>
  <si>
    <t>Geotextile Fabric</t>
  </si>
  <si>
    <t>CW 3130-R5</t>
  </si>
  <si>
    <t>A022A2</t>
  </si>
  <si>
    <t>Separation/Filtration Fabric</t>
  </si>
  <si>
    <t>B155rl1</t>
  </si>
  <si>
    <t>CW 3310-R18</t>
  </si>
  <si>
    <t>Construction of 200 mm Type 2 Concrete Pavement - (Reinforced)</t>
  </si>
  <si>
    <t>Construction of 200 mm Type ^ Concrete Pavement - (Reinforced), Slip Form Paving</t>
  </si>
  <si>
    <t>Construction of Modified Barrier (150 mm ht, Type 2 Dowelled)</t>
  </si>
  <si>
    <t>Construction of  Modified Barrier  (150 mm ht, Type 2, Integral)</t>
  </si>
  <si>
    <t>Construction of  Curb Ramp (8-12 mm ht, Type 2, Monolithic)</t>
  </si>
  <si>
    <t xml:space="preserve">CW 3310-R12 </t>
  </si>
  <si>
    <t>CW 3310-R10</t>
  </si>
  <si>
    <t>A008B1</t>
  </si>
  <si>
    <t>100 mm Granular B  Limestone</t>
  </si>
  <si>
    <t>A022A1</t>
  </si>
  <si>
    <t>Separation Fabric</t>
  </si>
  <si>
    <t xml:space="preserve">CW 3130-R5 </t>
  </si>
  <si>
    <t>A022A4</t>
  </si>
  <si>
    <t>A022A5</t>
  </si>
  <si>
    <t>Class A Geogrid</t>
  </si>
  <si>
    <t>CW 3135-R2</t>
  </si>
  <si>
    <t>Type 2 Concrete Barrier (100 mm reveal ht, Dowelled)</t>
  </si>
  <si>
    <t>Construction of 150 mm Type 2 Concrete Pavement (Reinforced)</t>
  </si>
  <si>
    <t>Construction of Curb and Gutter (180 mm ht, Barrier, Integral, 600 mm width, 150 mm Plain Type 2 Concrete Pavement)</t>
  </si>
  <si>
    <t>Construction of Curb and Gutter (180 mm ht, Barrier, Integral, 600 mm width, 150 mm Plain Type 2 Concrete Pavement), Slip Form Paving</t>
  </si>
  <si>
    <t>Construction of Curb and Gutter (180 mm ht, Modified Barrier, Integral, 600 mm width, 150 mm Plain Type ^ Concrete Pavement)</t>
  </si>
  <si>
    <t>Construction of Curb and Gutter (40 mm ht, Lip Curb, Integral, 600 mm width, 150 mm Plain Type 2 Concrete Pavement)</t>
  </si>
  <si>
    <t>Construction of Curb and Gutter (8-12 mm ht, Curb Ramp,  Integral, 600 mm width, 150 mm Plain Type 2 Concrete Pavement)</t>
  </si>
  <si>
    <t>CW 3110-R22      E14</t>
  </si>
  <si>
    <t>A008A1</t>
  </si>
  <si>
    <t>100 mm Granular A Limestone</t>
  </si>
  <si>
    <t>A022A6</t>
  </si>
  <si>
    <t>Class B Geogrid</t>
  </si>
  <si>
    <t>Type 1 Concrete Barrier (180 mm reveal ht, Dowelled)</t>
  </si>
  <si>
    <t>Type 1 Concrete Modified Barrier (180 mm reveal ht, Dowelled)</t>
  </si>
  <si>
    <t>Type 1 Concrete Curb Ramp (8-12 mm reveal ht, Monolithic)</t>
  </si>
  <si>
    <t>CW 3310-R18    E17</t>
  </si>
  <si>
    <t>CW 3310-R18     E17</t>
  </si>
  <si>
    <t>Construction of 230 mm Type 1 Concrete Pavement (Plain-Dowelled), Slip Form Paving</t>
  </si>
  <si>
    <t>Construction of 200 mm Type 1 Concrete Pavement - (Reinforced)</t>
  </si>
  <si>
    <t>Construction of Type 1 Concrete Median Slabs</t>
  </si>
  <si>
    <t>Construction of Monolithic Type 1 Concrete Median Slabs</t>
  </si>
  <si>
    <t>Construction of Type 1 Concrete Safety Medians</t>
  </si>
  <si>
    <t>Construction of Monolithic Type 1 Concrete Bull-noses</t>
  </si>
  <si>
    <t>C025-72</t>
  </si>
  <si>
    <t>Construction of 230 mm Type 4 Concrete Pavement for Early Opening 72 Hour (Plain-Dowelled)</t>
  </si>
  <si>
    <t>C026-72</t>
  </si>
  <si>
    <t>Construction of 200 mm Type 4 Concrete Pavement for Early Opening 72 Hour (Reinforced)</t>
  </si>
  <si>
    <t>Construction of  Barrier (180 mm ht, Type 1, Dowelled)</t>
  </si>
  <si>
    <t>Construction of Barrier (180 mm ht, Type 1, Separate)</t>
  </si>
  <si>
    <t>Construction of Barrier (180 mm ht, Type 1, Integral)</t>
  </si>
  <si>
    <t>Construction of Modified Barrier (180 mm ht, Type 1, Dowelled)</t>
  </si>
  <si>
    <t>Construction of  Modified Barrier  (180 mm ht, Type 1, Integral)</t>
  </si>
  <si>
    <t>Construction of  Curb Ramp (8-12 mm ht, Type 1, Integral)</t>
  </si>
  <si>
    <t>Construction of  Curb Ramp (8-12 mm ht, Type 1, Monolithic)</t>
  </si>
  <si>
    <t>Construction of Splash Strip, (Separate, 600 mm width, Type 1)</t>
  </si>
  <si>
    <t>CW 2110-R13     E21</t>
  </si>
  <si>
    <t>CW 2110-R13</t>
  </si>
  <si>
    <t>CW 2110-R13   E20</t>
  </si>
  <si>
    <t>CW 2145-R4</t>
  </si>
  <si>
    <t>Insert the location  and type of work (see "Scope of Work" in contract documents) as noted in the template, unless otherwise approved by the Project Coordinator.</t>
  </si>
  <si>
    <t xml:space="preserve">Print out these instructions for reference as required. </t>
  </si>
  <si>
    <t>Paste Selection into "FORM B - PRICES" using "insert copied cells" from the short cut menu.</t>
  </si>
  <si>
    <t>E2</t>
  </si>
  <si>
    <t>CALLUM CRESCENT from Donwood Drive to Donwood Drive - Concrete Pavement Rehabilitation and Associated Works</t>
  </si>
  <si>
    <t>KINGSFORD AVENUE from Roch Street to Rothesay Street - Concrete Pavement Rehabilitation and Associated Works</t>
  </si>
  <si>
    <t>H</t>
  </si>
  <si>
    <t>H.1</t>
  </si>
  <si>
    <t>DUNITS DRIVE from Springfield Road to Dunits Drive - Concrete Pavement Rehabilitation and Associated Works</t>
  </si>
  <si>
    <t>DUNITS DRIVE from End to Jim Smith Drive - Concrete Pavement Rehabilitation and Associated Works</t>
  </si>
  <si>
    <t>B004</t>
  </si>
  <si>
    <t>Slab Replacement</t>
  </si>
  <si>
    <t>B014</t>
  </si>
  <si>
    <t>B017</t>
  </si>
  <si>
    <t>Partial Slab Patches</t>
  </si>
  <si>
    <t>CW 3230-R8</t>
  </si>
  <si>
    <t>B030</t>
  </si>
  <si>
    <t>B031</t>
  </si>
  <si>
    <t>B032</t>
  </si>
  <si>
    <t>B033</t>
  </si>
  <si>
    <t>CW 3235-R9</t>
  </si>
  <si>
    <t>B139iA</t>
  </si>
  <si>
    <t>B183rlA</t>
  </si>
  <si>
    <t>B193A</t>
  </si>
  <si>
    <t>Type MS1</t>
  </si>
  <si>
    <t>B195A</t>
  </si>
  <si>
    <t>B206</t>
  </si>
  <si>
    <t>Supply and Install Pavement Repair Fabric</t>
  </si>
  <si>
    <t>CW 3140-R1</t>
  </si>
  <si>
    <t>B206A</t>
  </si>
  <si>
    <t>Type A</t>
  </si>
  <si>
    <t>F.2</t>
  </si>
  <si>
    <t>A010B1</t>
  </si>
  <si>
    <t>Base Course Material - Granular B Limestone</t>
  </si>
  <si>
    <t>B107i</t>
  </si>
  <si>
    <t xml:space="preserve">Miscellaneous Concrete Slab Installation </t>
  </si>
  <si>
    <t>B111iA</t>
  </si>
  <si>
    <t>B150iA</t>
  </si>
  <si>
    <t>SD-229A,B,C</t>
  </si>
  <si>
    <t>B155rl^1</t>
  </si>
  <si>
    <t>B155rl^2</t>
  </si>
  <si>
    <t>3 m to 30 m</t>
  </si>
  <si>
    <t>B155rl^3</t>
  </si>
  <si>
    <t xml:space="preserve">c) </t>
  </si>
  <si>
    <t xml:space="preserve"> Greater than 30 m</t>
  </si>
  <si>
    <t>B167rlA</t>
  </si>
  <si>
    <t>C060A</t>
  </si>
  <si>
    <t>E034</t>
  </si>
  <si>
    <t>E.12</t>
  </si>
  <si>
    <t>Connecting to Existing Catch Basin</t>
  </si>
  <si>
    <t>E035</t>
  </si>
  <si>
    <t>250 mm Drainage Connection Pipe</t>
  </si>
  <si>
    <t>F.3</t>
  </si>
  <si>
    <t>F.6</t>
  </si>
  <si>
    <t>F.7</t>
  </si>
  <si>
    <t>F014</t>
  </si>
  <si>
    <t>F.10</t>
  </si>
  <si>
    <t xml:space="preserve">Adjustment of Curb Inlet with New Inlet  Box </t>
  </si>
  <si>
    <t>F026</t>
  </si>
  <si>
    <t>Replacing Existing Flat Top Reducer</t>
  </si>
  <si>
    <r>
      <t>CW 3110-R22</t>
    </r>
    <r>
      <rPr>
        <sz val="11"/>
        <color theme="1"/>
        <rFont val="Calibri"/>
        <family val="2"/>
        <scheme val="minor"/>
      </rPr>
      <t/>
    </r>
  </si>
  <si>
    <t>A007B1</t>
  </si>
  <si>
    <t>50 mm Granular B  Limestone</t>
  </si>
  <si>
    <t>A013</t>
  </si>
  <si>
    <t xml:space="preserve">Ditch Grading </t>
  </si>
  <si>
    <t>A015</t>
  </si>
  <si>
    <t>Ditch Excavation</t>
  </si>
  <si>
    <t>A030</t>
  </si>
  <si>
    <t>Fill Material</t>
  </si>
  <si>
    <t>CW 3170-R3</t>
  </si>
  <si>
    <t>B129r</t>
  </si>
  <si>
    <t>Curb and Gutter</t>
  </si>
  <si>
    <t>C058A</t>
  </si>
  <si>
    <t>Construction of Type 2 Concrete Barrier Curb for Asphalt Pavement (180 mm ht, 20M vertical Tie Bar with 2-10M longitudinal Deformed Bars and 2-19.1 mm Dowels, Slip Form Paving)</t>
  </si>
  <si>
    <t>Construction of Type 2 Concrete Modified Barrier Curb for Asphalt Pavement (180 mm ht, 20M vertical Tie Bar with 2-10M longitudinal Deformed Bars and 2-19.1mm Dowels)</t>
  </si>
  <si>
    <t>Construction of Type 2 Concrete Curb Ramp for Asphalt Pavement (8-12mm ht, 20M vertical Tie Bar with 10M longitudinal Deformed Bar and 19.1mm Dowel)</t>
  </si>
  <si>
    <t>E052s</t>
  </si>
  <si>
    <t>Corrugated Steel Pipe Culvert - Supply</t>
  </si>
  <si>
    <t>CW 3610-R5</t>
  </si>
  <si>
    <t>E053s</t>
  </si>
  <si>
    <t>E055s</t>
  </si>
  <si>
    <t>E057i</t>
  </si>
  <si>
    <t>Corrugated Steel Pipe Culvert - Install</t>
  </si>
  <si>
    <t>E058i</t>
  </si>
  <si>
    <t>E060i</t>
  </si>
  <si>
    <t>E069</t>
  </si>
  <si>
    <t>Removal of Existing Culverts</t>
  </si>
  <si>
    <t>E070</t>
  </si>
  <si>
    <t>Disposal of Existing Culverts</t>
  </si>
  <si>
    <t>E071</t>
  </si>
  <si>
    <t>Culvert End Markers</t>
  </si>
  <si>
    <t>H013</t>
  </si>
  <si>
    <t>Grouted Stone Riprap</t>
  </si>
  <si>
    <t>CW 3615-R4</t>
  </si>
  <si>
    <t>B206B</t>
  </si>
  <si>
    <t>Type B</t>
  </si>
  <si>
    <t>F.4</t>
  </si>
  <si>
    <t>B155rlB</t>
  </si>
  <si>
    <t>E.10</t>
  </si>
  <si>
    <t>E031B</t>
  </si>
  <si>
    <t>AP-017 - Mountable Curb and Gutter  Paving Cover</t>
  </si>
  <si>
    <t>E.15</t>
  </si>
  <si>
    <t>E041B</t>
  </si>
  <si>
    <t>F.5</t>
  </si>
  <si>
    <t>150 mm Type 2 Concrete Pavement (Reinforced)</t>
  </si>
  <si>
    <t>150 mm Type 2 Concrete Pavement (Type A)</t>
  </si>
  <si>
    <t>150 mm Type 2 Concrete Pavement (Type B)</t>
  </si>
  <si>
    <t>150 mm Type 2 Concrete Pavement (Type C)</t>
  </si>
  <si>
    <t>Type 2 Concrete Modified Lip Curb (75 mm reveal ht, Dowelled)</t>
  </si>
  <si>
    <t>150 mm Type 2 Concrete Pavement (Type D)</t>
  </si>
  <si>
    <t>D.8</t>
  </si>
  <si>
    <t>D.9</t>
  </si>
  <si>
    <t>D.10</t>
  </si>
  <si>
    <t>D.11</t>
  </si>
  <si>
    <t>D.12</t>
  </si>
  <si>
    <t>D.13</t>
  </si>
  <si>
    <t>D.14</t>
  </si>
  <si>
    <t>D.15</t>
  </si>
  <si>
    <t>D.16</t>
  </si>
  <si>
    <t>D.17</t>
  </si>
  <si>
    <t>E.9</t>
  </si>
  <si>
    <t>E.11</t>
  </si>
  <si>
    <t>E.13</t>
  </si>
  <si>
    <t>E.14</t>
  </si>
  <si>
    <t>E.16</t>
  </si>
  <si>
    <t>E.17</t>
  </si>
  <si>
    <t>E.18</t>
  </si>
  <si>
    <t>F.8</t>
  </si>
  <si>
    <t>F.9</t>
  </si>
  <si>
    <t>F.11</t>
  </si>
  <si>
    <t>F.12</t>
  </si>
  <si>
    <t>F.13</t>
  </si>
  <si>
    <t>F.14</t>
  </si>
  <si>
    <t>F.15</t>
  </si>
  <si>
    <t>F.16</t>
  </si>
  <si>
    <t>F.17</t>
  </si>
  <si>
    <t>F.18</t>
  </si>
  <si>
    <t>(250 mm, 16 gauge, Galvanized)</t>
  </si>
  <si>
    <t>(450 mm,16 gauge, Galvanized)</t>
  </si>
  <si>
    <t>(450 mm, 16 gauge, Galvanized)</t>
  </si>
  <si>
    <t>Type 2 Concrete Barrier (180 mm reveal ht, Dowelled)</t>
  </si>
  <si>
    <t>Trenchless Installation, Class B Compacted Sand Bedding, Class 3 Backfill</t>
  </si>
  <si>
    <t>C058B</t>
  </si>
  <si>
    <t>Type MS2</t>
  </si>
  <si>
    <t>E056s</t>
  </si>
  <si>
    <t>E061i</t>
  </si>
  <si>
    <t>(600 mm, 16 gauge, Galvanized)</t>
  </si>
  <si>
    <t>G004</t>
  </si>
  <si>
    <t>Seeding</t>
  </si>
  <si>
    <t>CW 3520-R7</t>
  </si>
  <si>
    <t>SD-023 (150mm Pre-Cast Concrete Reducer)</t>
  </si>
  <si>
    <t>AP-008 - Standard Grated Cover for Standard Frame</t>
  </si>
  <si>
    <t>B092-72</t>
  </si>
  <si>
    <t>150 mm Type 4 Concrete Pavement (Type C)</t>
  </si>
  <si>
    <t>100 mm Type 2 Concrete Sidewalk</t>
  </si>
  <si>
    <t>CW 3310-R19</t>
  </si>
  <si>
    <t>E057s</t>
  </si>
  <si>
    <t>E062i</t>
  </si>
  <si>
    <t>B193B</t>
  </si>
  <si>
    <t>CW 3240-R10, E16</t>
  </si>
  <si>
    <t>CW 3410-R12, E14</t>
  </si>
  <si>
    <t>SD-200A, E13</t>
  </si>
  <si>
    <t>CW 3310-R19, E13</t>
  </si>
  <si>
    <t>CW 3110-R22, E18</t>
  </si>
  <si>
    <t>Hauling and Placing Sub-base Material</t>
  </si>
  <si>
    <t>50 mm Granular B  Recycled Concrete</t>
  </si>
  <si>
    <t>(750 mm, 16 gauge, Galvanized)</t>
  </si>
  <si>
    <t>C017</t>
  </si>
  <si>
    <t>SD-228B</t>
  </si>
  <si>
    <t>Construction of Monolithic Type 2 Curb and Sidewalk</t>
  </si>
  <si>
    <t xml:space="preserve">CW 3325-R5, E19  </t>
  </si>
  <si>
    <t>CW 3235-R9, E19</t>
  </si>
  <si>
    <t>Type 3 Concrete 150 mm Reinforced Sidewalk</t>
  </si>
  <si>
    <t>B121rlA</t>
  </si>
  <si>
    <t>B121rlB</t>
  </si>
  <si>
    <t>B121rlC</t>
  </si>
  <si>
    <t>150 mm Type 3 Concrete Reinforced Sidewalk</t>
  </si>
  <si>
    <t>F002B</t>
  </si>
  <si>
    <t>Brick Risers</t>
  </si>
  <si>
    <t>CORINNE STREET from Oakland Avenue to Mark Pearce Avenue - Concrete Pavement Rehabilitation and Associated Works</t>
  </si>
  <si>
    <t>A031</t>
  </si>
  <si>
    <t>Placing Suitable Site Material</t>
  </si>
  <si>
    <t>D.18</t>
  </si>
  <si>
    <t>Type 2 Concrete Barrier (125 mm reveal ht, Dowelled)</t>
  </si>
  <si>
    <t>Connecting to 1500 mm  (Combined) Sewer</t>
  </si>
  <si>
    <t>B140iA</t>
  </si>
  <si>
    <t>Type 2 Concrete Modified Barrier (150 mm reveal ht, Integral)</t>
  </si>
  <si>
    <t>DE VRIES AVENUE from McIvor Avenue to Ragsdill Road and Bonner Avenue to Headmaster Row - Asphalt Resurfacing and Associated Works</t>
  </si>
  <si>
    <t>G.2</t>
  </si>
  <si>
    <t>G.3</t>
  </si>
  <si>
    <t>G.4</t>
  </si>
  <si>
    <t>G.5</t>
  </si>
  <si>
    <t>G.6</t>
  </si>
  <si>
    <t>G.7</t>
  </si>
  <si>
    <t>G.8</t>
  </si>
  <si>
    <t>G.9</t>
  </si>
  <si>
    <t>G.10</t>
  </si>
  <si>
    <t>G.11</t>
  </si>
  <si>
    <t>G.12</t>
  </si>
  <si>
    <t>G.13</t>
  </si>
  <si>
    <t>G.14</t>
  </si>
  <si>
    <t>G.15</t>
  </si>
  <si>
    <t>G.16</t>
  </si>
  <si>
    <t>G.17</t>
  </si>
  <si>
    <t>G.18</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</si>
  <si>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</si>
  <si>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</si>
  <si>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</si>
  <si>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</si>
  <si>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</si>
  <si>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</si>
  <si>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</si>
  <si>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</si>
  <si>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</si>
  <si>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</si>
  <si>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</si>
  <si>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</si>
  <si>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</si>
  <si>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</si>
  <si>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</si>
  <si>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</si>
  <si>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</si>
  <si>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</si>
  <si>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</si>
  <si>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</si>
  <si>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</si>
  <si>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</si>
  <si>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</si>
  <si>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</si>
  <si>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</si>
  <si>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</si>
  <si>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</si>
  <si>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</si>
  <si>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</si>
  <si>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</si>
  <si>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</si>
  <si>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</si>
  <si>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</si>
  <si>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</si>
  <si>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</si>
  <si>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I</t>
  </si>
  <si>
    <t>DE VRIES AVENUE from Ragsdill Road to Bonner Avenue - Asphalt Reconstruction and Associated Works</t>
  </si>
  <si>
    <t>DE VRIES AVENUE from McIvor Avenue to Headmaster Row - New Multi-Use Pathway and Associated Works</t>
  </si>
  <si>
    <t>A007B2</t>
  </si>
  <si>
    <t>D.19</t>
  </si>
  <si>
    <t>D.20</t>
  </si>
  <si>
    <t>D.21</t>
  </si>
  <si>
    <t>D.22</t>
  </si>
  <si>
    <t>D.23</t>
  </si>
  <si>
    <t>D.24</t>
  </si>
  <si>
    <t>D.25</t>
  </si>
  <si>
    <t>D.26</t>
  </si>
  <si>
    <t>E.19</t>
  </si>
  <si>
    <t>CW 3310-R18, E13</t>
  </si>
  <si>
    <t>I.1</t>
  </si>
  <si>
    <t>CW 2130-R12, E20</t>
  </si>
  <si>
    <t>CW 2130-R12, E17, E20</t>
  </si>
  <si>
    <t>250 mm (PVC) Connecting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</si>
</sst>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80" x14ac:knownFonts="1">
    <font>
      <sz val="12"/>
      <name val="Arial"/>
    </font>
    <font>
      <sz val="11"/>
      <color theme="1"/>
      <name val="Calibri"/>
      <family val="2"/>
      <scheme val="minor"/>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i/>
      <sz val="16"/>
      <name val="Arial"/>
      <family val="2"/>
    </font>
    <font>
      <b/>
      <sz val="16"/>
      <name val="Arial"/>
      <family val="2"/>
    </font>
    <font>
      <sz val="10"/>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b/>
      <u/>
      <sz val="12"/>
      <color indexed="8"/>
      <name val="Arial"/>
      <family val="2"/>
    </font>
    <font>
      <sz val="6"/>
      <color indexed="8"/>
      <name val="Arial"/>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sz val="10"/>
      <color theme="1"/>
      <name val="Arial"/>
      <family val="2"/>
    </font>
    <font>
      <b/>
      <sz val="10"/>
      <color theme="1"/>
      <name val="Arial"/>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2"/>
      <color rgb="FFFF0000"/>
      <name val="Arial"/>
      <family val="2"/>
    </font>
    <font>
      <b/>
      <i/>
      <sz val="16"/>
      <color rgb="FFFF0000"/>
      <name val="Arial"/>
      <family val="2"/>
    </font>
    <font>
      <b/>
      <sz val="10"/>
      <color rgb="FFFF0000"/>
      <name val="Arial Narrow"/>
      <family val="2"/>
    </font>
    <font>
      <strike/>
      <sz val="10"/>
      <name val="MS Sans Serif"/>
      <family val="2"/>
    </font>
    <font>
      <b/>
      <sz val="10"/>
      <color theme="1"/>
      <name val="MS Sans Serif"/>
      <family val="2"/>
    </font>
    <font>
      <sz val="10"/>
      <name val="MS Sans Serif"/>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style="thin">
        <color indexed="64"/>
      </right>
      <top style="double">
        <color indexed="8"/>
      </top>
      <bottom style="thin">
        <color indexed="64"/>
      </bottom>
      <diagonal/>
    </border>
    <border>
      <left style="thin">
        <color indexed="8"/>
      </left>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diagonal/>
    </border>
    <border>
      <left/>
      <right/>
      <top style="hair">
        <color indexed="8"/>
      </top>
      <bottom style="hair">
        <color indexed="8"/>
      </bottom>
      <diagonal/>
    </border>
    <border>
      <left style="thin">
        <color indexed="8"/>
      </left>
      <right/>
      <top style="hair">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8"/>
      </bottom>
      <diagonal/>
    </border>
    <border>
      <left style="thin">
        <color indexed="64"/>
      </left>
      <right style="thin">
        <color indexed="64"/>
      </right>
      <top style="hair">
        <color indexed="8"/>
      </top>
      <bottom style="hair">
        <color indexed="8"/>
      </bottom>
      <diagonal/>
    </border>
    <border>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64"/>
      </right>
      <top style="hair">
        <color indexed="8"/>
      </top>
      <bottom style="thin">
        <color indexed="8"/>
      </bottom>
      <diagonal/>
    </border>
    <border>
      <left/>
      <right style="thin">
        <color indexed="64"/>
      </right>
      <top style="hair">
        <color indexed="8"/>
      </top>
      <bottom style="thin">
        <color indexed="8"/>
      </bottom>
      <diagonal/>
    </border>
    <border>
      <left/>
      <right style="thin">
        <color indexed="64"/>
      </right>
      <top style="hair">
        <color indexed="64"/>
      </top>
      <bottom style="hair">
        <color indexed="64"/>
      </bottom>
      <diagonal/>
    </border>
    <border>
      <left/>
      <right style="thin">
        <color indexed="64"/>
      </right>
      <top style="hair">
        <color indexed="64"/>
      </top>
      <bottom style="thin">
        <color indexed="8"/>
      </bottom>
      <diagonal/>
    </border>
    <border>
      <left style="thin">
        <color theme="1"/>
      </left>
      <right style="thin">
        <color theme="1"/>
      </right>
      <top/>
      <bottom/>
      <diagonal/>
    </border>
    <border>
      <left style="thin">
        <color theme="1"/>
      </left>
      <right/>
      <top style="double">
        <color indexed="8"/>
      </top>
      <bottom/>
      <diagonal/>
    </border>
    <border>
      <left style="thin">
        <color theme="1"/>
      </left>
      <right/>
      <top/>
      <bottom style="double">
        <color theme="1"/>
      </bottom>
      <diagonal/>
    </border>
    <border>
      <left/>
      <right/>
      <top/>
      <bottom style="double">
        <color theme="1"/>
      </bottom>
      <diagonal/>
    </border>
    <border>
      <left/>
      <right style="thin">
        <color indexed="8"/>
      </right>
      <top/>
      <bottom style="double">
        <color theme="1"/>
      </bottom>
      <diagonal/>
    </border>
    <border>
      <left/>
      <right style="thin">
        <color indexed="8"/>
      </right>
      <top style="double">
        <color indexed="8"/>
      </top>
      <bottom style="thin">
        <color indexed="8"/>
      </bottom>
      <diagonal/>
    </border>
  </borders>
  <cellStyleXfs count="149">
    <xf numFmtId="0" fontId="0" fillId="2" borderId="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6"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31" fillId="4" borderId="0" applyNumberFormat="0" applyBorder="0" applyAlignment="0" applyProtection="0"/>
    <xf numFmtId="0" fontId="15" fillId="0" borderId="0" applyFill="0">
      <alignment horizontal="right" vertical="top"/>
    </xf>
    <xf numFmtId="0" fontId="44" fillId="0" borderId="0" applyFill="0">
      <alignment horizontal="right" vertical="top"/>
    </xf>
    <xf numFmtId="0" fontId="16" fillId="0" borderId="1" applyFill="0">
      <alignment horizontal="right" vertical="top"/>
    </xf>
    <xf numFmtId="0" fontId="45" fillId="0" borderId="1" applyFill="0">
      <alignment horizontal="right" vertical="top"/>
    </xf>
    <xf numFmtId="0" fontId="45" fillId="0" borderId="1" applyFill="0">
      <alignment horizontal="right" vertical="top"/>
    </xf>
    <xf numFmtId="169" fontId="16" fillId="0" borderId="2" applyFill="0">
      <alignment horizontal="right" vertical="top"/>
    </xf>
    <xf numFmtId="169" fontId="45" fillId="0" borderId="2" applyFill="0">
      <alignment horizontal="right" vertical="top"/>
    </xf>
    <xf numFmtId="0" fontId="16" fillId="0" borderId="1" applyFill="0">
      <alignment horizontal="center" vertical="top" wrapText="1"/>
    </xf>
    <xf numFmtId="0" fontId="45" fillId="0" borderId="1" applyFill="0">
      <alignment horizontal="center" vertical="top" wrapText="1"/>
    </xf>
    <xf numFmtId="0" fontId="45" fillId="0" borderId="1" applyFill="0">
      <alignment horizontal="center" vertical="top" wrapText="1"/>
    </xf>
    <xf numFmtId="0" fontId="17" fillId="0" borderId="3" applyFill="0">
      <alignment horizontal="center" vertical="center" wrapText="1"/>
    </xf>
    <xf numFmtId="0" fontId="46" fillId="0" borderId="3" applyFill="0">
      <alignment horizontal="center" vertical="center" wrapText="1"/>
    </xf>
    <xf numFmtId="0" fontId="16" fillId="0" borderId="1" applyFill="0">
      <alignment horizontal="left" vertical="top" wrapText="1"/>
    </xf>
    <xf numFmtId="0" fontId="45" fillId="0" borderId="1" applyFill="0">
      <alignment horizontal="left" vertical="top" wrapText="1"/>
    </xf>
    <xf numFmtId="0" fontId="45" fillId="0" borderId="1" applyFill="0">
      <alignment horizontal="left" vertical="top" wrapText="1"/>
    </xf>
    <xf numFmtId="0" fontId="18" fillId="0" borderId="1" applyFill="0">
      <alignment horizontal="left" vertical="top" wrapText="1"/>
    </xf>
    <xf numFmtId="0" fontId="47" fillId="0" borderId="1" applyFill="0">
      <alignment horizontal="left" vertical="top" wrapText="1"/>
    </xf>
    <xf numFmtId="0" fontId="47" fillId="0" borderId="1" applyFill="0">
      <alignment horizontal="left" vertical="top" wrapText="1"/>
    </xf>
    <xf numFmtId="164" fontId="19" fillId="0" borderId="4" applyFill="0">
      <alignment horizontal="centerContinuous" wrapText="1"/>
    </xf>
    <xf numFmtId="164" fontId="48" fillId="0" borderId="4" applyFill="0">
      <alignment horizontal="centerContinuous" wrapText="1"/>
    </xf>
    <xf numFmtId="164" fontId="16" fillId="0" borderId="1" applyFill="0">
      <alignment horizontal="center" vertical="top" wrapText="1"/>
    </xf>
    <xf numFmtId="164" fontId="45" fillId="0" borderId="1" applyFill="0">
      <alignment horizontal="center" vertical="top" wrapText="1"/>
    </xf>
    <xf numFmtId="164" fontId="45" fillId="0" borderId="1" applyFill="0">
      <alignment horizontal="center" vertical="top" wrapText="1"/>
    </xf>
    <xf numFmtId="0" fontId="16" fillId="0" borderId="1" applyFill="0">
      <alignment horizontal="center" wrapText="1"/>
    </xf>
    <xf numFmtId="0" fontId="45" fillId="0" borderId="1" applyFill="0">
      <alignment horizontal="center" wrapText="1"/>
    </xf>
    <xf numFmtId="0" fontId="45" fillId="0" borderId="1" applyFill="0">
      <alignment horizontal="center" wrapText="1"/>
    </xf>
    <xf numFmtId="174" fontId="16" fillId="0" borderId="1" applyFill="0"/>
    <xf numFmtId="174" fontId="45" fillId="0" borderId="1" applyFill="0"/>
    <xf numFmtId="174" fontId="45" fillId="0" borderId="1" applyFill="0"/>
    <xf numFmtId="170" fontId="16" fillId="0" borderId="1" applyFill="0">
      <alignment horizontal="right"/>
      <protection locked="0"/>
    </xf>
    <xf numFmtId="170" fontId="45" fillId="0" borderId="1" applyFill="0">
      <alignment horizontal="right"/>
      <protection locked="0"/>
    </xf>
    <xf numFmtId="170" fontId="45" fillId="0" borderId="1" applyFill="0">
      <alignment horizontal="right"/>
      <protection locked="0"/>
    </xf>
    <xf numFmtId="168" fontId="16" fillId="0" borderId="1" applyFill="0">
      <alignment horizontal="right"/>
      <protection locked="0"/>
    </xf>
    <xf numFmtId="168" fontId="45" fillId="0" borderId="1" applyFill="0">
      <alignment horizontal="right"/>
      <protection locked="0"/>
    </xf>
    <xf numFmtId="168" fontId="45" fillId="0" borderId="1" applyFill="0">
      <alignment horizontal="right"/>
      <protection locked="0"/>
    </xf>
    <xf numFmtId="168" fontId="16" fillId="0" borderId="1" applyFill="0"/>
    <xf numFmtId="168" fontId="45" fillId="0" borderId="1" applyFill="0"/>
    <xf numFmtId="168" fontId="45" fillId="0" borderId="1" applyFill="0"/>
    <xf numFmtId="168" fontId="16" fillId="0" borderId="3" applyFill="0">
      <alignment horizontal="right"/>
    </xf>
    <xf numFmtId="168" fontId="45" fillId="0" borderId="3" applyFill="0">
      <alignment horizontal="right"/>
    </xf>
    <xf numFmtId="0" fontId="35" fillId="21" borderId="5" applyNumberFormat="0" applyAlignment="0" applyProtection="0"/>
    <xf numFmtId="0" fontId="37" fillId="22" borderId="6" applyNumberFormat="0" applyAlignment="0" applyProtection="0"/>
    <xf numFmtId="0" fontId="20" fillId="0" borderId="1" applyFill="0">
      <alignment horizontal="left" vertical="top"/>
    </xf>
    <xf numFmtId="0" fontId="49" fillId="0" borderId="1" applyFill="0">
      <alignment horizontal="left" vertical="top"/>
    </xf>
    <xf numFmtId="0" fontId="49" fillId="0" borderId="1" applyFill="0">
      <alignment horizontal="left" vertical="top"/>
    </xf>
    <xf numFmtId="0" fontId="39" fillId="0" borderId="0" applyNumberFormat="0" applyFill="0" applyBorder="0" applyAlignment="0" applyProtection="0"/>
    <xf numFmtId="0" fontId="30" fillId="5" borderId="0" applyNumberFormat="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33" fillId="8" borderId="5" applyNumberFormat="0" applyAlignment="0" applyProtection="0"/>
    <xf numFmtId="0" fontId="36" fillId="0" borderId="10" applyNumberFormat="0" applyFill="0" applyAlignment="0" applyProtection="0"/>
    <xf numFmtId="0" fontId="32" fillId="23" borderId="0" applyNumberFormat="0" applyBorder="0" applyAlignment="0" applyProtection="0"/>
    <xf numFmtId="0" fontId="14" fillId="0" borderId="0"/>
    <xf numFmtId="0" fontId="13" fillId="2" borderId="0"/>
    <xf numFmtId="0" fontId="14" fillId="0" borderId="0"/>
    <xf numFmtId="0" fontId="59" fillId="0" borderId="0"/>
    <xf numFmtId="0" fontId="13" fillId="24" borderId="11" applyNumberFormat="0" applyFont="0" applyAlignment="0" applyProtection="0"/>
    <xf numFmtId="176" fontId="17" fillId="0" borderId="3" applyNumberFormat="0" applyFont="0" applyFill="0" applyBorder="0" applyAlignment="0" applyProtection="0">
      <alignment horizontal="center" vertical="top" wrapText="1"/>
    </xf>
    <xf numFmtId="176" fontId="46" fillId="0" borderId="3" applyNumberFormat="0" applyFont="0" applyFill="0" applyBorder="0" applyAlignment="0" applyProtection="0">
      <alignment horizontal="center" vertical="top" wrapText="1"/>
    </xf>
    <xf numFmtId="0" fontId="34" fillId="21" borderId="12" applyNumberFormat="0" applyAlignment="0" applyProtection="0"/>
    <xf numFmtId="0" fontId="21" fillId="0" borderId="0">
      <alignment horizontal="right"/>
    </xf>
    <xf numFmtId="0" fontId="50" fillId="0" borderId="0">
      <alignment horizontal="right"/>
    </xf>
    <xf numFmtId="0" fontId="26" fillId="0" borderId="0" applyNumberFormat="0" applyFill="0" applyBorder="0" applyAlignment="0" applyProtection="0"/>
    <xf numFmtId="0" fontId="16" fillId="0" borderId="0" applyFill="0">
      <alignment horizontal="left"/>
    </xf>
    <xf numFmtId="0" fontId="45" fillId="0" borderId="0" applyFill="0">
      <alignment horizontal="left"/>
    </xf>
    <xf numFmtId="0" fontId="22" fillId="0" borderId="0" applyFill="0">
      <alignment horizontal="centerContinuous" vertical="center"/>
    </xf>
    <xf numFmtId="0" fontId="51" fillId="0" borderId="0" applyFill="0">
      <alignment horizontal="centerContinuous" vertical="center"/>
    </xf>
    <xf numFmtId="173" fontId="23" fillId="0" borderId="0" applyFill="0">
      <alignment horizontal="centerContinuous" vertical="center"/>
    </xf>
    <xf numFmtId="173" fontId="52" fillId="0" borderId="0" applyFill="0">
      <alignment horizontal="centerContinuous" vertical="center"/>
    </xf>
    <xf numFmtId="175" fontId="23" fillId="0" borderId="0" applyFill="0">
      <alignment horizontal="centerContinuous" vertical="center"/>
    </xf>
    <xf numFmtId="175" fontId="52" fillId="0" borderId="0" applyFill="0">
      <alignment horizontal="centerContinuous" vertical="center"/>
    </xf>
    <xf numFmtId="0" fontId="16" fillId="0" borderId="3">
      <alignment horizontal="centerContinuous" wrapText="1"/>
    </xf>
    <xf numFmtId="0" fontId="45" fillId="0" borderId="3">
      <alignment horizontal="centerContinuous" wrapText="1"/>
    </xf>
    <xf numFmtId="171" fontId="24" fillId="0" borderId="0" applyFill="0">
      <alignment horizontal="left"/>
    </xf>
    <xf numFmtId="171" fontId="53" fillId="0" borderId="0" applyFill="0">
      <alignment horizontal="left"/>
    </xf>
    <xf numFmtId="172" fontId="25" fillId="0" borderId="0" applyFill="0">
      <alignment horizontal="right"/>
    </xf>
    <xf numFmtId="172" fontId="54" fillId="0" borderId="0" applyFill="0">
      <alignment horizontal="right"/>
    </xf>
    <xf numFmtId="0" fontId="16" fillId="0" borderId="13" applyFill="0"/>
    <xf numFmtId="0" fontId="45" fillId="0" borderId="13" applyFill="0"/>
    <xf numFmtId="0" fontId="40" fillId="0" borderId="14" applyNumberFormat="0" applyFill="0" applyAlignment="0" applyProtection="0"/>
    <xf numFmtId="0" fontId="38" fillId="0" borderId="0" applyNumberFormat="0" applyFill="0" applyBorder="0" applyAlignment="0" applyProtection="0"/>
    <xf numFmtId="0" fontId="13" fillId="2" borderId="0"/>
    <xf numFmtId="0" fontId="79" fillId="0" borderId="0"/>
    <xf numFmtId="0" fontId="15" fillId="0" borderId="0" applyFill="0">
      <alignment horizontal="right" vertical="top"/>
    </xf>
    <xf numFmtId="0" fontId="16" fillId="0" borderId="1" applyFill="0">
      <alignment horizontal="right" vertical="top"/>
    </xf>
    <xf numFmtId="0" fontId="16" fillId="0" borderId="1" applyFill="0">
      <alignment horizontal="right" vertical="top"/>
    </xf>
    <xf numFmtId="169" fontId="16" fillId="0" borderId="2" applyFill="0">
      <alignment horizontal="right" vertical="top"/>
    </xf>
    <xf numFmtId="0" fontId="16" fillId="0" borderId="1" applyFill="0">
      <alignment horizontal="center" vertical="top" wrapText="1"/>
    </xf>
    <xf numFmtId="0" fontId="16" fillId="0" borderId="1" applyFill="0">
      <alignment horizontal="center" vertical="top" wrapText="1"/>
    </xf>
    <xf numFmtId="0" fontId="17" fillId="0" borderId="3" applyFill="0">
      <alignment horizontal="center" vertical="center" wrapText="1"/>
    </xf>
    <xf numFmtId="0" fontId="16" fillId="0" borderId="1" applyFill="0">
      <alignment horizontal="left" vertical="top" wrapText="1"/>
    </xf>
    <xf numFmtId="0" fontId="16" fillId="0" borderId="1" applyFill="0">
      <alignment horizontal="left" vertical="top" wrapText="1"/>
    </xf>
    <xf numFmtId="0" fontId="18" fillId="0" borderId="1" applyFill="0">
      <alignment horizontal="left" vertical="top" wrapText="1"/>
    </xf>
    <xf numFmtId="0" fontId="18" fillId="0" borderId="1" applyFill="0">
      <alignment horizontal="left" vertical="top" wrapText="1"/>
    </xf>
    <xf numFmtId="164" fontId="19" fillId="0" borderId="4" applyFill="0">
      <alignment horizontal="centerContinuous" wrapText="1"/>
    </xf>
    <xf numFmtId="164" fontId="16" fillId="0" borderId="1" applyFill="0">
      <alignment horizontal="center" vertical="top" wrapText="1"/>
    </xf>
    <xf numFmtId="164" fontId="16" fillId="0" borderId="1" applyFill="0">
      <alignment horizontal="center" vertical="top" wrapText="1"/>
    </xf>
    <xf numFmtId="0" fontId="16" fillId="0" borderId="1" applyFill="0">
      <alignment horizontal="center" wrapText="1"/>
    </xf>
    <xf numFmtId="0" fontId="16" fillId="0" borderId="1" applyFill="0">
      <alignment horizontal="center" wrapText="1"/>
    </xf>
    <xf numFmtId="174" fontId="16" fillId="0" borderId="1" applyFill="0"/>
    <xf numFmtId="174" fontId="16" fillId="0" borderId="1" applyFill="0"/>
    <xf numFmtId="170" fontId="16" fillId="0" borderId="1" applyFill="0">
      <alignment horizontal="right"/>
      <protection locked="0"/>
    </xf>
    <xf numFmtId="170" fontId="16" fillId="0" borderId="1" applyFill="0">
      <alignment horizontal="right"/>
      <protection locked="0"/>
    </xf>
    <xf numFmtId="168" fontId="16" fillId="0" borderId="1" applyFill="0">
      <alignment horizontal="right"/>
      <protection locked="0"/>
    </xf>
    <xf numFmtId="168" fontId="16" fillId="0" borderId="1" applyFill="0">
      <alignment horizontal="right"/>
      <protection locked="0"/>
    </xf>
    <xf numFmtId="168" fontId="16" fillId="0" borderId="1" applyFill="0"/>
    <xf numFmtId="168" fontId="16" fillId="0" borderId="1" applyFill="0"/>
    <xf numFmtId="168" fontId="16" fillId="0" borderId="3" applyFill="0">
      <alignment horizontal="right"/>
    </xf>
    <xf numFmtId="0" fontId="20" fillId="0" borderId="1" applyFill="0">
      <alignment horizontal="left" vertical="top"/>
    </xf>
    <xf numFmtId="0" fontId="20" fillId="0" borderId="1" applyFill="0">
      <alignment horizontal="left" vertical="top"/>
    </xf>
    <xf numFmtId="0" fontId="2" fillId="0" borderId="0"/>
    <xf numFmtId="176" fontId="17" fillId="0" borderId="3" applyNumberFormat="0" applyFont="0" applyFill="0" applyBorder="0" applyAlignment="0" applyProtection="0">
      <alignment horizontal="center" vertical="top" wrapText="1"/>
    </xf>
    <xf numFmtId="0" fontId="21" fillId="0" borderId="0">
      <alignment horizontal="right"/>
    </xf>
    <xf numFmtId="0" fontId="16" fillId="0" borderId="0" applyFill="0">
      <alignment horizontal="left"/>
    </xf>
    <xf numFmtId="0" fontId="22" fillId="0" borderId="0" applyFill="0">
      <alignment horizontal="centerContinuous" vertical="center"/>
    </xf>
    <xf numFmtId="173" fontId="23" fillId="0" borderId="0" applyFill="0">
      <alignment horizontal="centerContinuous" vertical="center"/>
    </xf>
    <xf numFmtId="175" fontId="23" fillId="0" borderId="0" applyFill="0">
      <alignment horizontal="centerContinuous" vertical="center"/>
    </xf>
    <xf numFmtId="0" fontId="16" fillId="0" borderId="3">
      <alignment horizontal="centerContinuous" wrapText="1"/>
    </xf>
    <xf numFmtId="171" fontId="24" fillId="0" borderId="0" applyFill="0">
      <alignment horizontal="left"/>
    </xf>
    <xf numFmtId="172" fontId="25" fillId="0" borderId="0" applyFill="0">
      <alignment horizontal="right"/>
    </xf>
    <xf numFmtId="0" fontId="16" fillId="0" borderId="13" applyFill="0"/>
  </cellStyleXfs>
  <cellXfs count="755">
    <xf numFmtId="0" fontId="0" fillId="2" borderId="0" xfId="0" applyNumberFormat="1"/>
    <xf numFmtId="0" fontId="0" fillId="2" borderId="15" xfId="0" applyNumberFormat="1" applyBorder="1"/>
    <xf numFmtId="0" fontId="0" fillId="2" borderId="0" xfId="0" applyNumberFormat="1" applyAlignment="1">
      <alignment horizontal="centerContinuous" vertical="center"/>
    </xf>
    <xf numFmtId="0" fontId="0" fillId="2" borderId="16" xfId="0" applyNumberFormat="1" applyBorder="1" applyAlignment="1">
      <alignment horizontal="center"/>
    </xf>
    <xf numFmtId="0" fontId="0" fillId="2" borderId="17" xfId="0" applyNumberFormat="1" applyBorder="1" applyAlignment="1">
      <alignment horizontal="center"/>
    </xf>
    <xf numFmtId="0" fontId="0" fillId="2" borderId="18" xfId="0" applyNumberFormat="1" applyBorder="1" applyAlignment="1">
      <alignment horizontal="center"/>
    </xf>
    <xf numFmtId="0" fontId="0" fillId="2" borderId="19" xfId="0" applyNumberFormat="1" applyBorder="1" applyAlignment="1">
      <alignment horizontal="left" vertical="top"/>
    </xf>
    <xf numFmtId="0" fontId="0" fillId="2" borderId="20" xfId="0" applyNumberFormat="1" applyBorder="1" applyAlignment="1">
      <alignment horizontal="center" vertical="top"/>
    </xf>
    <xf numFmtId="0" fontId="0" fillId="2" borderId="20" xfId="0" applyNumberFormat="1" applyBorder="1" applyAlignment="1">
      <alignment vertical="top"/>
    </xf>
    <xf numFmtId="1" fontId="0" fillId="2" borderId="20" xfId="0" applyNumberFormat="1" applyBorder="1" applyAlignment="1">
      <alignment horizontal="center" vertical="top"/>
    </xf>
    <xf numFmtId="0" fontId="0" fillId="2" borderId="21" xfId="0" applyNumberFormat="1" applyBorder="1" applyAlignment="1">
      <alignment vertical="top"/>
    </xf>
    <xf numFmtId="0" fontId="0" fillId="2" borderId="0" xfId="0" applyNumberFormat="1" applyAlignment="1">
      <alignment vertical="top"/>
    </xf>
    <xf numFmtId="1" fontId="0" fillId="2" borderId="0" xfId="0" applyNumberFormat="1" applyAlignment="1">
      <alignment horizontal="centerContinuous" vertical="top"/>
    </xf>
    <xf numFmtId="0" fontId="0" fillId="2" borderId="16" xfId="0" applyNumberFormat="1" applyBorder="1" applyAlignment="1">
      <alignment horizontal="center" vertical="top"/>
    </xf>
    <xf numFmtId="0" fontId="6" fillId="2" borderId="15" xfId="0" applyNumberFormat="1"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NumberFormat="1"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7" fontId="0" fillId="2" borderId="24" xfId="0" applyNumberFormat="1" applyBorder="1" applyAlignment="1">
      <alignment horizontal="right"/>
    </xf>
    <xf numFmtId="0" fontId="0" fillId="2" borderId="0" xfId="0" applyNumberFormat="1" applyAlignment="1">
      <alignment horizontal="center"/>
    </xf>
    <xf numFmtId="0" fontId="0" fillId="2" borderId="15" xfId="0" applyNumberFormat="1" applyBorder="1" applyAlignment="1">
      <alignment horizontal="center"/>
    </xf>
    <xf numFmtId="0" fontId="0" fillId="2" borderId="25" xfId="0" applyNumberFormat="1" applyBorder="1" applyAlignment="1">
      <alignment horizontal="right"/>
    </xf>
    <xf numFmtId="7" fontId="0" fillId="2" borderId="13" xfId="0" applyNumberFormat="1" applyBorder="1" applyAlignment="1">
      <alignment horizontal="right"/>
    </xf>
    <xf numFmtId="0" fontId="0" fillId="2" borderId="26" xfId="0" applyNumberFormat="1" applyBorder="1" applyAlignment="1">
      <alignment horizontal="right"/>
    </xf>
    <xf numFmtId="7" fontId="0" fillId="2" borderId="27" xfId="0" applyNumberFormat="1" applyBorder="1" applyAlignment="1">
      <alignment horizontal="right"/>
    </xf>
    <xf numFmtId="7" fontId="3" fillId="2" borderId="0" xfId="0" applyNumberFormat="1" applyFont="1" applyAlignment="1">
      <alignment horizontal="centerContinuous" vertical="center"/>
    </xf>
    <xf numFmtId="1" fontId="6" fillId="2" borderId="0" xfId="0" applyNumberFormat="1" applyFont="1" applyAlignment="1">
      <alignment horizontal="centerContinuous" vertical="top"/>
    </xf>
    <xf numFmtId="0" fontId="6" fillId="2" borderId="0" xfId="0" applyNumberFormat="1" applyFont="1" applyAlignment="1">
      <alignment horizontal="centerContinuous" vertical="center"/>
    </xf>
    <xf numFmtId="7" fontId="7" fillId="2" borderId="0" xfId="0" applyNumberFormat="1" applyFont="1" applyAlignment="1">
      <alignment horizontal="centerContinuous" vertical="center"/>
    </xf>
    <xf numFmtId="164" fontId="8" fillId="25" borderId="19" xfId="0" applyNumberFormat="1" applyFont="1" applyFill="1" applyBorder="1" applyAlignment="1" applyProtection="1">
      <alignment horizontal="left" vertical="center"/>
    </xf>
    <xf numFmtId="164" fontId="8" fillId="25" borderId="19" xfId="0" applyNumberFormat="1" applyFont="1" applyFill="1" applyBorder="1" applyAlignment="1" applyProtection="1">
      <alignment horizontal="left" vertical="center" wrapText="1"/>
    </xf>
    <xf numFmtId="2" fontId="0" fillId="2" borderId="0" xfId="0" applyNumberFormat="1" applyAlignment="1">
      <alignment horizontal="centerContinuous"/>
    </xf>
    <xf numFmtId="7" fontId="0" fillId="2" borderId="0" xfId="0" applyNumberFormat="1" applyAlignment="1">
      <alignment horizontal="centerContinuous" vertical="center"/>
    </xf>
    <xf numFmtId="0" fontId="0" fillId="2" borderId="0" xfId="0" applyNumberFormat="1" applyAlignment="1"/>
    <xf numFmtId="0" fontId="4" fillId="2" borderId="22" xfId="0" applyNumberFormat="1" applyFont="1" applyBorder="1" applyAlignment="1">
      <alignment horizontal="center" vertical="center"/>
    </xf>
    <xf numFmtId="0" fontId="4" fillId="2" borderId="19" xfId="0" applyNumberFormat="1"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NumberFormat="1" applyAlignment="1">
      <alignment vertical="center"/>
    </xf>
    <xf numFmtId="7" fontId="0" fillId="2" borderId="22" xfId="0" applyNumberFormat="1" applyBorder="1" applyAlignment="1">
      <alignment horizontal="right" vertical="center"/>
    </xf>
    <xf numFmtId="1" fontId="0" fillId="2" borderId="20" xfId="0" applyNumberFormat="1" applyBorder="1" applyAlignment="1">
      <alignment horizontal="right" vertical="center"/>
    </xf>
    <xf numFmtId="2" fontId="0" fillId="2" borderId="19" xfId="0" applyNumberFormat="1" applyBorder="1" applyAlignment="1">
      <alignment horizontal="right" vertical="center"/>
    </xf>
    <xf numFmtId="7" fontId="0" fillId="2" borderId="24" xfId="0" applyNumberFormat="1" applyBorder="1" applyAlignment="1">
      <alignment horizontal="right" vertical="center"/>
    </xf>
    <xf numFmtId="0" fontId="0" fillId="2" borderId="24" xfId="0" applyNumberFormat="1" applyBorder="1" applyAlignment="1">
      <alignment vertical="top"/>
    </xf>
    <xf numFmtId="0" fontId="0" fillId="2" borderId="28" xfId="0" applyNumberFormat="1" applyBorder="1"/>
    <xf numFmtId="0" fontId="0" fillId="2" borderId="24" xfId="0" applyNumberFormat="1" applyBorder="1" applyAlignment="1">
      <alignment horizontal="center"/>
    </xf>
    <xf numFmtId="0" fontId="0" fillId="2" borderId="29" xfId="0" applyNumberFormat="1" applyBorder="1"/>
    <xf numFmtId="0" fontId="0" fillId="2" borderId="29" xfId="0" applyNumberFormat="1" applyBorder="1" applyAlignment="1">
      <alignment horizontal="center"/>
    </xf>
    <xf numFmtId="7" fontId="0" fillId="2" borderId="29" xfId="0" applyNumberFormat="1" applyBorder="1" applyAlignment="1">
      <alignment horizontal="right"/>
    </xf>
    <xf numFmtId="7" fontId="0" fillId="2" borderId="0" xfId="0" applyNumberFormat="1" applyAlignment="1">
      <alignment vertical="center"/>
    </xf>
    <xf numFmtId="2" fontId="0" fillId="2" borderId="0" xfId="0" applyNumberFormat="1" applyAlignment="1"/>
    <xf numFmtId="7" fontId="0" fillId="2" borderId="30" xfId="0" applyNumberFormat="1" applyBorder="1" applyAlignment="1">
      <alignment horizontal="right"/>
    </xf>
    <xf numFmtId="0" fontId="0" fillId="2" borderId="30" xfId="0" applyNumberFormat="1" applyBorder="1" applyAlignment="1">
      <alignment horizontal="right"/>
    </xf>
    <xf numFmtId="0" fontId="11" fillId="2" borderId="15" xfId="0" applyNumberFormat="1" applyFont="1" applyBorder="1" applyAlignment="1">
      <alignment horizontal="centerContinuous"/>
    </xf>
    <xf numFmtId="0" fontId="0" fillId="2" borderId="15" xfId="0" applyNumberFormat="1" applyBorder="1" applyAlignment="1">
      <alignment horizontal="centerContinuous"/>
    </xf>
    <xf numFmtId="0" fontId="0" fillId="2" borderId="0" xfId="0" applyNumberFormat="1" applyAlignment="1">
      <alignment horizontal="right" vertical="center"/>
    </xf>
    <xf numFmtId="0" fontId="4" fillId="2" borderId="31" xfId="0" applyNumberFormat="1" applyFont="1" applyBorder="1" applyAlignment="1">
      <alignment horizontal="center"/>
    </xf>
    <xf numFmtId="1" fontId="5" fillId="2" borderId="32" xfId="0" applyNumberFormat="1" applyFont="1" applyBorder="1" applyAlignment="1">
      <alignment horizontal="left"/>
    </xf>
    <xf numFmtId="1" fontId="0" fillId="2" borderId="32" xfId="0" applyNumberFormat="1" applyBorder="1" applyAlignment="1">
      <alignment horizontal="center"/>
    </xf>
    <xf numFmtId="1" fontId="0" fillId="2" borderId="32" xfId="0" applyNumberFormat="1" applyBorder="1"/>
    <xf numFmtId="7" fontId="0" fillId="2" borderId="33" xfId="0" applyNumberFormat="1" applyBorder="1" applyAlignment="1">
      <alignment horizontal="right"/>
    </xf>
    <xf numFmtId="7" fontId="6" fillId="2" borderId="33" xfId="0" applyNumberFormat="1" applyFont="1" applyBorder="1" applyAlignment="1">
      <alignment horizontal="right"/>
    </xf>
    <xf numFmtId="0" fontId="0" fillId="2" borderId="24" xfId="0" applyNumberFormat="1" applyBorder="1" applyAlignment="1">
      <alignment horizontal="right"/>
    </xf>
    <xf numFmtId="0" fontId="0" fillId="2" borderId="19" xfId="0" applyNumberFormat="1" applyBorder="1" applyAlignment="1">
      <alignment horizontal="right"/>
    </xf>
    <xf numFmtId="0" fontId="0" fillId="2" borderId="34" xfId="0" applyNumberFormat="1" applyBorder="1" applyAlignment="1">
      <alignment horizontal="right" vertical="center"/>
    </xf>
    <xf numFmtId="0" fontId="0" fillId="2" borderId="0" xfId="0" applyNumberFormat="1" applyProtection="1">
      <protection locked="0"/>
    </xf>
    <xf numFmtId="0" fontId="0" fillId="2" borderId="35" xfId="0" applyNumberFormat="1" applyBorder="1" applyAlignment="1">
      <alignment vertical="top"/>
    </xf>
    <xf numFmtId="0" fontId="0" fillId="2" borderId="13" xfId="0" applyNumberFormat="1" applyBorder="1"/>
    <xf numFmtId="0" fontId="0" fillId="2" borderId="13" xfId="0" applyNumberFormat="1" applyBorder="1" applyAlignment="1">
      <alignment horizontal="center"/>
    </xf>
    <xf numFmtId="7" fontId="0" fillId="2" borderId="16" xfId="0" applyNumberFormat="1" applyBorder="1" applyAlignment="1">
      <alignment horizontal="center"/>
    </xf>
    <xf numFmtId="0" fontId="0" fillId="2" borderId="20" xfId="0" applyNumberFormat="1" applyBorder="1" applyAlignment="1">
      <alignment horizontal="right"/>
    </xf>
    <xf numFmtId="7" fontId="0" fillId="2" borderId="36" xfId="0" applyNumberFormat="1" applyBorder="1" applyAlignment="1">
      <alignment horizontal="right"/>
    </xf>
    <xf numFmtId="0" fontId="0" fillId="2" borderId="20" xfId="0" applyNumberFormat="1" applyBorder="1" applyAlignment="1">
      <alignment horizontal="right" vertical="center"/>
    </xf>
    <xf numFmtId="0" fontId="4" fillId="2" borderId="27" xfId="0" applyNumberFormat="1" applyFont="1" applyBorder="1" applyAlignment="1">
      <alignment horizontal="center" vertical="center"/>
    </xf>
    <xf numFmtId="0" fontId="0" fillId="2" borderId="38" xfId="0" applyNumberFormat="1" applyBorder="1" applyAlignment="1">
      <alignment horizontal="right"/>
    </xf>
    <xf numFmtId="7" fontId="7" fillId="0" borderId="0" xfId="0" applyNumberFormat="1" applyFont="1" applyFill="1" applyAlignment="1">
      <alignment horizontal="centerContinuous" vertical="center"/>
    </xf>
    <xf numFmtId="1" fontId="6" fillId="0" borderId="0" xfId="0" applyNumberFormat="1" applyFont="1" applyFill="1" applyAlignment="1">
      <alignment horizontal="centerContinuous" vertical="top"/>
    </xf>
    <xf numFmtId="0" fontId="6" fillId="0" borderId="0" xfId="0" applyNumberFormat="1" applyFont="1" applyFill="1" applyAlignment="1">
      <alignment horizontal="centerContinuous" vertical="center"/>
    </xf>
    <xf numFmtId="3" fontId="6" fillId="0" borderId="0" xfId="0" applyNumberFormat="1" applyFont="1" applyFill="1" applyAlignment="1">
      <alignment horizontal="centerContinuous" vertical="center"/>
    </xf>
    <xf numFmtId="0" fontId="0" fillId="0" borderId="0" xfId="0" applyNumberFormat="1" applyFill="1"/>
    <xf numFmtId="7" fontId="3" fillId="0" borderId="0" xfId="0" applyNumberFormat="1" applyFont="1" applyFill="1" applyAlignment="1">
      <alignment horizontal="centerContinuous" vertical="center"/>
    </xf>
    <xf numFmtId="1" fontId="0" fillId="0" borderId="0" xfId="0" applyNumberFormat="1" applyFill="1" applyAlignment="1">
      <alignment horizontal="centerContinuous" vertical="top"/>
    </xf>
    <xf numFmtId="0" fontId="0" fillId="0" borderId="0" xfId="0" applyNumberFormat="1" applyFill="1" applyAlignment="1">
      <alignment horizontal="centerContinuous" vertical="center"/>
    </xf>
    <xf numFmtId="3" fontId="0" fillId="0" borderId="0" xfId="0" applyNumberFormat="1" applyFill="1" applyAlignment="1">
      <alignment horizontal="centerContinuous" vertical="center"/>
    </xf>
    <xf numFmtId="7" fontId="0" fillId="0" borderId="0" xfId="0" applyNumberFormat="1" applyFill="1" applyAlignment="1">
      <alignment horizontal="right"/>
    </xf>
    <xf numFmtId="0" fontId="0" fillId="0" borderId="0" xfId="0" applyNumberFormat="1" applyFill="1" applyAlignment="1">
      <alignment vertical="top"/>
    </xf>
    <xf numFmtId="0" fontId="0" fillId="0" borderId="0" xfId="0" applyNumberFormat="1" applyFill="1" applyAlignment="1"/>
    <xf numFmtId="3" fontId="0" fillId="0" borderId="0" xfId="0" applyNumberFormat="1" applyFill="1" applyAlignment="1"/>
    <xf numFmtId="7" fontId="0" fillId="0" borderId="0" xfId="0" applyNumberFormat="1" applyFill="1" applyAlignment="1">
      <alignment horizontal="centerContinuous" vertical="center"/>
    </xf>
    <xf numFmtId="2" fontId="0" fillId="0" borderId="0" xfId="0" applyNumberFormat="1" applyFill="1" applyAlignment="1">
      <alignment horizontal="centerContinuous"/>
    </xf>
    <xf numFmtId="7" fontId="0" fillId="0" borderId="16" xfId="0" applyNumberFormat="1" applyFill="1" applyBorder="1" applyAlignment="1">
      <alignment horizontal="center"/>
    </xf>
    <xf numFmtId="0" fontId="0" fillId="0" borderId="16" xfId="0" applyNumberFormat="1" applyFill="1" applyBorder="1" applyAlignment="1">
      <alignment horizontal="center" vertical="top"/>
    </xf>
    <xf numFmtId="0" fontId="0" fillId="0" borderId="17" xfId="0" applyNumberFormat="1" applyFill="1" applyBorder="1" applyAlignment="1">
      <alignment horizontal="center"/>
    </xf>
    <xf numFmtId="0" fontId="0" fillId="0" borderId="16" xfId="0" applyNumberFormat="1" applyFill="1" applyBorder="1" applyAlignment="1">
      <alignment horizontal="center"/>
    </xf>
    <xf numFmtId="0" fontId="0" fillId="0" borderId="18" xfId="0" applyNumberFormat="1" applyFill="1" applyBorder="1" applyAlignment="1">
      <alignment horizontal="center"/>
    </xf>
    <xf numFmtId="3" fontId="0" fillId="0" borderId="18" xfId="0" applyNumberFormat="1" applyFill="1" applyBorder="1" applyAlignment="1">
      <alignment horizontal="center"/>
    </xf>
    <xf numFmtId="7" fontId="0" fillId="0" borderId="18" xfId="0" applyNumberFormat="1" applyFill="1" applyBorder="1" applyAlignment="1">
      <alignment horizontal="right"/>
    </xf>
    <xf numFmtId="7" fontId="0" fillId="0" borderId="23" xfId="0" applyNumberFormat="1" applyFill="1" applyBorder="1" applyAlignment="1">
      <alignment horizontal="right"/>
    </xf>
    <xf numFmtId="0" fontId="0" fillId="0" borderId="24" xfId="0" applyNumberFormat="1" applyFill="1" applyBorder="1" applyAlignment="1">
      <alignment vertical="top"/>
    </xf>
    <xf numFmtId="0" fontId="0" fillId="0" borderId="28" xfId="0" applyNumberFormat="1" applyFill="1" applyBorder="1"/>
    <xf numFmtId="0" fontId="0" fillId="0" borderId="24" xfId="0" applyNumberFormat="1" applyFill="1" applyBorder="1" applyAlignment="1">
      <alignment horizontal="center"/>
    </xf>
    <xf numFmtId="0" fontId="0" fillId="0" borderId="29" xfId="0" applyNumberFormat="1" applyFill="1" applyBorder="1"/>
    <xf numFmtId="3" fontId="0" fillId="0" borderId="29" xfId="0" applyNumberFormat="1" applyFill="1" applyBorder="1" applyAlignment="1">
      <alignment horizontal="center"/>
    </xf>
    <xf numFmtId="7" fontId="0" fillId="0" borderId="29" xfId="0" applyNumberFormat="1" applyFill="1" applyBorder="1" applyAlignment="1">
      <alignment horizontal="right"/>
    </xf>
    <xf numFmtId="0" fontId="0" fillId="0" borderId="29" xfId="0" applyNumberFormat="1" applyFill="1" applyBorder="1" applyAlignment="1">
      <alignment horizontal="right"/>
    </xf>
    <xf numFmtId="7" fontId="0" fillId="0" borderId="20" xfId="0" applyNumberFormat="1" applyFill="1" applyBorder="1" applyAlignment="1">
      <alignment horizontal="right" vertical="center"/>
    </xf>
    <xf numFmtId="0" fontId="4" fillId="0" borderId="40" xfId="0" applyNumberFormat="1" applyFont="1" applyFill="1" applyBorder="1" applyAlignment="1">
      <alignment horizontal="center" vertical="center"/>
    </xf>
    <xf numFmtId="7" fontId="0" fillId="0" borderId="41" xfId="0" applyNumberFormat="1" applyFill="1" applyBorder="1" applyAlignment="1">
      <alignment horizontal="right" vertical="center"/>
    </xf>
    <xf numFmtId="7" fontId="0" fillId="0" borderId="42" xfId="0" applyNumberFormat="1" applyFill="1" applyBorder="1" applyAlignment="1">
      <alignment horizontal="right" vertical="center"/>
    </xf>
    <xf numFmtId="0" fontId="0" fillId="0" borderId="0" xfId="0" applyNumberFormat="1" applyFill="1" applyAlignment="1">
      <alignment vertical="center"/>
    </xf>
    <xf numFmtId="7" fontId="0" fillId="0" borderId="20" xfId="0" applyNumberFormat="1" applyFill="1" applyBorder="1" applyAlignment="1">
      <alignment horizontal="right"/>
    </xf>
    <xf numFmtId="4" fontId="43" fillId="0" borderId="43" xfId="0" applyNumberFormat="1" applyFont="1" applyFill="1" applyBorder="1" applyAlignment="1" applyProtection="1">
      <alignment horizontal="center" vertical="top" wrapText="1"/>
    </xf>
    <xf numFmtId="0" fontId="61" fillId="0" borderId="0" xfId="0" applyFont="1" applyFill="1" applyBorder="1" applyAlignment="1">
      <alignment vertical="top" wrapText="1"/>
    </xf>
    <xf numFmtId="0" fontId="0" fillId="0" borderId="0" xfId="0" applyNumberFormat="1" applyFill="1" applyBorder="1"/>
    <xf numFmtId="167" fontId="43" fillId="0" borderId="43" xfId="0" applyNumberFormat="1" applyFont="1" applyFill="1" applyBorder="1" applyAlignment="1" applyProtection="1">
      <alignment horizontal="center" vertical="top"/>
    </xf>
    <xf numFmtId="167" fontId="43" fillId="0" borderId="0" xfId="0" applyNumberFormat="1" applyFont="1" applyFill="1" applyBorder="1" applyAlignment="1" applyProtection="1">
      <alignment horizontal="center" vertical="top"/>
    </xf>
    <xf numFmtId="4" fontId="43" fillId="0" borderId="43" xfId="0" applyNumberFormat="1" applyFont="1" applyFill="1" applyBorder="1" applyAlignment="1" applyProtection="1">
      <alignment horizontal="center" vertical="top"/>
    </xf>
    <xf numFmtId="177" fontId="60" fillId="0" borderId="43" xfId="0" applyNumberFormat="1" applyFont="1" applyFill="1" applyBorder="1" applyAlignment="1" applyProtection="1">
      <alignment horizontal="center" vertical="top"/>
    </xf>
    <xf numFmtId="4" fontId="43" fillId="26" borderId="1" xfId="0" applyNumberFormat="1" applyFont="1" applyFill="1" applyBorder="1" applyAlignment="1" applyProtection="1">
      <alignment horizontal="center" vertical="top"/>
    </xf>
    <xf numFmtId="4" fontId="43" fillId="26" borderId="43" xfId="0" applyNumberFormat="1" applyFont="1" applyFill="1" applyBorder="1" applyAlignment="1" applyProtection="1">
      <alignment horizontal="center" vertical="top"/>
    </xf>
    <xf numFmtId="4" fontId="43" fillId="0" borderId="0" xfId="0" applyNumberFormat="1" applyFont="1" applyFill="1" applyBorder="1" applyAlignment="1" applyProtection="1">
      <alignment horizontal="center" vertical="top"/>
    </xf>
    <xf numFmtId="4" fontId="43" fillId="26" borderId="1" xfId="0" applyNumberFormat="1" applyFont="1" applyFill="1" applyBorder="1" applyAlignment="1" applyProtection="1">
      <alignment horizontal="center" vertical="top" wrapText="1"/>
    </xf>
    <xf numFmtId="4" fontId="43" fillId="0" borderId="0" xfId="0" applyNumberFormat="1" applyFont="1" applyFill="1" applyBorder="1" applyAlignment="1" applyProtection="1">
      <alignment horizontal="center" vertical="top" wrapText="1"/>
    </xf>
    <xf numFmtId="7" fontId="0" fillId="0" borderId="22" xfId="0" applyNumberFormat="1" applyFill="1" applyBorder="1" applyAlignment="1">
      <alignment horizontal="right"/>
    </xf>
    <xf numFmtId="0" fontId="4" fillId="0" borderId="22" xfId="0" applyNumberFormat="1" applyFont="1" applyFill="1" applyBorder="1" applyAlignment="1">
      <alignment horizontal="center" vertical="center"/>
    </xf>
    <xf numFmtId="7" fontId="0" fillId="0" borderId="36" xfId="0" applyNumberFormat="1" applyFill="1" applyBorder="1" applyAlignment="1">
      <alignment horizontal="right"/>
    </xf>
    <xf numFmtId="0" fontId="0" fillId="0" borderId="35" xfId="0" applyNumberFormat="1" applyFill="1" applyBorder="1" applyAlignment="1">
      <alignment vertical="top"/>
    </xf>
    <xf numFmtId="0" fontId="0" fillId="0" borderId="13" xfId="0" applyNumberFormat="1" applyFill="1" applyBorder="1"/>
    <xf numFmtId="0" fontId="0" fillId="0" borderId="13" xfId="0" applyNumberFormat="1" applyFill="1" applyBorder="1" applyAlignment="1">
      <alignment horizontal="center"/>
    </xf>
    <xf numFmtId="3" fontId="0" fillId="0" borderId="13" xfId="0" applyNumberFormat="1" applyFill="1" applyBorder="1"/>
    <xf numFmtId="7" fontId="0" fillId="0" borderId="13" xfId="0" applyNumberFormat="1" applyFill="1" applyBorder="1" applyAlignment="1">
      <alignment horizontal="right"/>
    </xf>
    <xf numFmtId="0" fontId="0" fillId="0" borderId="39" xfId="0" applyNumberFormat="1" applyFill="1" applyBorder="1" applyAlignment="1">
      <alignment horizontal="right"/>
    </xf>
    <xf numFmtId="0" fontId="0" fillId="0" borderId="0" xfId="0" applyNumberFormat="1" applyFill="1" applyAlignment="1">
      <alignment horizontal="right"/>
    </xf>
    <xf numFmtId="0" fontId="0" fillId="0" borderId="0" xfId="0" applyNumberFormat="1" applyFill="1" applyAlignment="1">
      <alignment horizontal="center"/>
    </xf>
    <xf numFmtId="3" fontId="0" fillId="0" borderId="0" xfId="0" applyNumberFormat="1" applyFill="1"/>
    <xf numFmtId="7" fontId="13" fillId="2" borderId="20" xfId="0" applyNumberFormat="1" applyFont="1" applyBorder="1" applyAlignment="1">
      <alignment horizontal="right" vertical="center"/>
    </xf>
    <xf numFmtId="0" fontId="8" fillId="2" borderId="19" xfId="0" applyNumberFormat="1" applyFont="1" applyBorder="1" applyAlignment="1">
      <alignment horizontal="center" vertical="center"/>
    </xf>
    <xf numFmtId="7" fontId="13" fillId="2" borderId="19" xfId="0" applyNumberFormat="1" applyFont="1" applyBorder="1" applyAlignment="1">
      <alignment horizontal="right" vertical="center"/>
    </xf>
    <xf numFmtId="0" fontId="13" fillId="2" borderId="0" xfId="0" applyNumberFormat="1" applyFont="1" applyAlignment="1">
      <alignment vertical="center"/>
    </xf>
    <xf numFmtId="7" fontId="13" fillId="2" borderId="20" xfId="0" applyNumberFormat="1" applyFont="1" applyBorder="1" applyAlignment="1">
      <alignment horizontal="right"/>
    </xf>
    <xf numFmtId="0" fontId="8" fillId="2" borderId="19" xfId="0" applyNumberFormat="1" applyFont="1" applyBorder="1" applyAlignment="1">
      <alignment vertical="top"/>
    </xf>
    <xf numFmtId="1" fontId="13" fillId="2" borderId="20" xfId="0" applyNumberFormat="1" applyFont="1" applyBorder="1" applyAlignment="1">
      <alignment horizontal="center" vertical="top"/>
    </xf>
    <xf numFmtId="0" fontId="13" fillId="2" borderId="20" xfId="0" applyNumberFormat="1" applyFont="1" applyBorder="1" applyAlignment="1">
      <alignment horizontal="center" vertical="top"/>
    </xf>
    <xf numFmtId="7" fontId="13" fillId="2" borderId="19" xfId="0" applyNumberFormat="1" applyFont="1" applyBorder="1" applyAlignment="1">
      <alignment horizontal="right"/>
    </xf>
    <xf numFmtId="0" fontId="13" fillId="2" borderId="0" xfId="0" applyNumberFormat="1" applyFont="1"/>
    <xf numFmtId="4" fontId="13" fillId="26" borderId="1" xfId="0" applyNumberFormat="1" applyFont="1" applyFill="1" applyBorder="1" applyAlignment="1" applyProtection="1">
      <alignment horizontal="center" vertical="top" wrapText="1"/>
    </xf>
    <xf numFmtId="0" fontId="63" fillId="26" borderId="0" xfId="0" applyFont="1" applyFill="1" applyAlignment="1"/>
    <xf numFmtId="0" fontId="61" fillId="26" borderId="0" xfId="0" applyFont="1" applyFill="1" applyAlignment="1"/>
    <xf numFmtId="0" fontId="63" fillId="26" borderId="0" xfId="0" applyFont="1" applyFill="1" applyAlignment="1">
      <alignment vertical="top"/>
    </xf>
    <xf numFmtId="0" fontId="13" fillId="2" borderId="19" xfId="0" applyNumberFormat="1" applyFont="1" applyBorder="1" applyAlignment="1">
      <alignment horizontal="right"/>
    </xf>
    <xf numFmtId="7" fontId="13" fillId="2" borderId="22" xfId="0" applyNumberFormat="1" applyFont="1" applyBorder="1" applyAlignment="1">
      <alignment horizontal="right" vertical="center"/>
    </xf>
    <xf numFmtId="0" fontId="8" fillId="2" borderId="22" xfId="0" applyNumberFormat="1" applyFont="1" applyBorder="1" applyAlignment="1">
      <alignment horizontal="center" vertical="center"/>
    </xf>
    <xf numFmtId="7" fontId="13" fillId="2" borderId="22" xfId="0" applyNumberFormat="1" applyFont="1" applyBorder="1" applyAlignment="1">
      <alignment horizontal="right"/>
    </xf>
    <xf numFmtId="0" fontId="8" fillId="2" borderId="31" xfId="0" applyNumberFormat="1" applyFont="1" applyBorder="1" applyAlignment="1">
      <alignment horizontal="center"/>
    </xf>
    <xf numFmtId="1" fontId="57" fillId="2" borderId="32" xfId="0" applyNumberFormat="1" applyFont="1" applyBorder="1" applyAlignment="1">
      <alignment horizontal="left"/>
    </xf>
    <xf numFmtId="1" fontId="13" fillId="2" borderId="32" xfId="0" applyNumberFormat="1" applyFont="1" applyBorder="1" applyAlignment="1">
      <alignment horizontal="center"/>
    </xf>
    <xf numFmtId="1" fontId="13" fillId="2" borderId="32" xfId="0" applyNumberFormat="1" applyFont="1" applyBorder="1"/>
    <xf numFmtId="7" fontId="13" fillId="2" borderId="33" xfId="0" applyNumberFormat="1" applyFont="1" applyBorder="1" applyAlignment="1">
      <alignment horizontal="right"/>
    </xf>
    <xf numFmtId="7" fontId="13" fillId="2" borderId="24" xfId="0" applyNumberFormat="1" applyFont="1" applyBorder="1" applyAlignment="1">
      <alignment horizontal="right" vertical="center"/>
    </xf>
    <xf numFmtId="7" fontId="13" fillId="2" borderId="27" xfId="0" applyNumberFormat="1" applyFont="1" applyBorder="1" applyAlignment="1">
      <alignment horizontal="right"/>
    </xf>
    <xf numFmtId="0" fontId="13" fillId="2" borderId="20" xfId="0" applyNumberFormat="1" applyFont="1" applyBorder="1" applyAlignment="1">
      <alignment horizontal="right" vertical="center"/>
    </xf>
    <xf numFmtId="0" fontId="13" fillId="2" borderId="0" xfId="0" applyNumberFormat="1" applyFont="1" applyAlignment="1">
      <alignment horizontal="right" vertical="center"/>
    </xf>
    <xf numFmtId="0" fontId="13" fillId="2" borderId="34" xfId="0" applyNumberFormat="1" applyFont="1" applyBorder="1" applyAlignment="1">
      <alignment horizontal="right" vertical="center"/>
    </xf>
    <xf numFmtId="7" fontId="13" fillId="2" borderId="30" xfId="0" applyNumberFormat="1" applyFont="1" applyBorder="1" applyAlignment="1">
      <alignment horizontal="right"/>
    </xf>
    <xf numFmtId="0" fontId="13" fillId="2" borderId="30" xfId="0" applyNumberFormat="1" applyFont="1" applyBorder="1" applyAlignment="1">
      <alignment horizontal="right"/>
    </xf>
    <xf numFmtId="7" fontId="7" fillId="2" borderId="0" xfId="81" applyNumberFormat="1" applyFont="1" applyAlignment="1">
      <alignment horizontal="centerContinuous" vertical="center"/>
    </xf>
    <xf numFmtId="1" fontId="6" fillId="2" borderId="0" xfId="81" applyNumberFormat="1" applyFont="1" applyAlignment="1">
      <alignment horizontal="centerContinuous" vertical="top"/>
    </xf>
    <xf numFmtId="0" fontId="6" fillId="2" borderId="0" xfId="81" applyNumberFormat="1" applyFont="1" applyAlignment="1">
      <alignment horizontal="centerContinuous" vertical="center"/>
    </xf>
    <xf numFmtId="0" fontId="13" fillId="2" borderId="0" xfId="81" applyNumberFormat="1" applyFont="1"/>
    <xf numFmtId="7" fontId="58" fillId="2" borderId="0" xfId="81" applyNumberFormat="1" applyFont="1" applyAlignment="1">
      <alignment horizontal="centerContinuous" vertical="center"/>
    </xf>
    <xf numFmtId="1" fontId="13" fillId="2" borderId="0" xfId="81" applyNumberFormat="1" applyFont="1" applyAlignment="1">
      <alignment horizontal="centerContinuous" vertical="top"/>
    </xf>
    <xf numFmtId="0" fontId="13" fillId="2" borderId="0" xfId="81" applyNumberFormat="1" applyFont="1" applyAlignment="1">
      <alignment horizontal="centerContinuous" vertical="center"/>
    </xf>
    <xf numFmtId="7" fontId="13" fillId="2" borderId="0" xfId="81" applyNumberFormat="1" applyFont="1" applyAlignment="1">
      <alignment horizontal="right"/>
    </xf>
    <xf numFmtId="0" fontId="13" fillId="2" borderId="0" xfId="81" applyNumberFormat="1" applyFont="1" applyAlignment="1">
      <alignment vertical="top"/>
    </xf>
    <xf numFmtId="0" fontId="13" fillId="2" borderId="0" xfId="81" applyNumberFormat="1" applyFont="1" applyAlignment="1"/>
    <xf numFmtId="7" fontId="13" fillId="2" borderId="0" xfId="81" applyNumberFormat="1" applyFont="1" applyAlignment="1">
      <alignment vertical="center"/>
    </xf>
    <xf numFmtId="2" fontId="13" fillId="2" borderId="0" xfId="81" applyNumberFormat="1" applyFont="1" applyAlignment="1"/>
    <xf numFmtId="7" fontId="13" fillId="2" borderId="16" xfId="81" applyNumberFormat="1" applyFont="1" applyBorder="1" applyAlignment="1">
      <alignment horizontal="center"/>
    </xf>
    <xf numFmtId="0" fontId="13" fillId="2" borderId="16" xfId="81" applyNumberFormat="1" applyFont="1" applyBorder="1" applyAlignment="1">
      <alignment horizontal="center" vertical="top"/>
    </xf>
    <xf numFmtId="0" fontId="13" fillId="2" borderId="17" xfId="81" applyNumberFormat="1" applyFont="1" applyBorder="1" applyAlignment="1">
      <alignment horizontal="center"/>
    </xf>
    <xf numFmtId="0" fontId="13" fillId="2" borderId="16" xfId="81" applyNumberFormat="1" applyFont="1" applyBorder="1" applyAlignment="1">
      <alignment horizontal="center"/>
    </xf>
    <xf numFmtId="0" fontId="13" fillId="2" borderId="18" xfId="81" applyNumberFormat="1" applyFont="1" applyBorder="1" applyAlignment="1">
      <alignment horizontal="center"/>
    </xf>
    <xf numFmtId="7" fontId="13" fillId="2" borderId="18" xfId="81" applyNumberFormat="1" applyFont="1" applyBorder="1" applyAlignment="1">
      <alignment horizontal="right"/>
    </xf>
    <xf numFmtId="7" fontId="13" fillId="2" borderId="23" xfId="81" applyNumberFormat="1" applyFont="1" applyBorder="1" applyAlignment="1">
      <alignment horizontal="right"/>
    </xf>
    <xf numFmtId="0" fontId="13" fillId="2" borderId="24" xfId="81" applyNumberFormat="1" applyFont="1" applyBorder="1" applyAlignment="1">
      <alignment vertical="top"/>
    </xf>
    <xf numFmtId="0" fontId="13" fillId="2" borderId="28" xfId="81" applyNumberFormat="1" applyFont="1" applyBorder="1"/>
    <xf numFmtId="0" fontId="13" fillId="2" borderId="24" xfId="81" applyNumberFormat="1" applyFont="1" applyBorder="1" applyAlignment="1">
      <alignment horizontal="center"/>
    </xf>
    <xf numFmtId="0" fontId="13" fillId="2" borderId="29" xfId="81" applyNumberFormat="1" applyFont="1" applyBorder="1"/>
    <xf numFmtId="0" fontId="13" fillId="2" borderId="29" xfId="81" applyNumberFormat="1" applyFont="1" applyBorder="1" applyAlignment="1">
      <alignment horizontal="center"/>
    </xf>
    <xf numFmtId="7" fontId="13" fillId="2" borderId="29" xfId="81" applyNumberFormat="1" applyFont="1" applyBorder="1" applyAlignment="1">
      <alignment horizontal="right"/>
    </xf>
    <xf numFmtId="0" fontId="13" fillId="2" borderId="24" xfId="81" applyNumberFormat="1" applyFont="1" applyBorder="1" applyAlignment="1">
      <alignment horizontal="right"/>
    </xf>
    <xf numFmtId="7" fontId="13" fillId="2" borderId="20" xfId="81" applyNumberFormat="1" applyFont="1" applyBorder="1" applyAlignment="1">
      <alignment horizontal="right"/>
    </xf>
    <xf numFmtId="7" fontId="13" fillId="2" borderId="30" xfId="81" applyNumberFormat="1" applyFont="1" applyBorder="1" applyAlignment="1">
      <alignment horizontal="right"/>
    </xf>
    <xf numFmtId="0" fontId="13" fillId="2" borderId="30" xfId="81" applyNumberFormat="1" applyFont="1" applyBorder="1" applyAlignment="1">
      <alignment horizontal="right"/>
    </xf>
    <xf numFmtId="7" fontId="13" fillId="2" borderId="20" xfId="81" applyNumberFormat="1" applyFont="1" applyBorder="1" applyAlignment="1">
      <alignment horizontal="right" vertical="center"/>
    </xf>
    <xf numFmtId="0" fontId="8" fillId="2" borderId="19" xfId="81" applyNumberFormat="1" applyFont="1" applyBorder="1" applyAlignment="1">
      <alignment horizontal="center" vertical="center"/>
    </xf>
    <xf numFmtId="7" fontId="13" fillId="2" borderId="19" xfId="81" applyNumberFormat="1" applyFont="1" applyBorder="1" applyAlignment="1">
      <alignment horizontal="right" vertical="center"/>
    </xf>
    <xf numFmtId="0" fontId="13" fillId="2" borderId="0" xfId="81" applyNumberFormat="1" applyFont="1" applyAlignment="1">
      <alignment vertical="center"/>
    </xf>
    <xf numFmtId="167" fontId="13" fillId="26" borderId="1" xfId="81" applyNumberFormat="1" applyFont="1" applyFill="1" applyBorder="1" applyAlignment="1" applyProtection="1">
      <alignment horizontal="center" vertical="top"/>
    </xf>
    <xf numFmtId="165" fontId="13" fillId="0" borderId="1" xfId="81" applyNumberFormat="1" applyFont="1" applyFill="1" applyBorder="1" applyAlignment="1" applyProtection="1">
      <alignment horizontal="left" vertical="top" wrapText="1"/>
    </xf>
    <xf numFmtId="164" fontId="13" fillId="0" borderId="1" xfId="81" applyNumberFormat="1" applyFont="1" applyFill="1" applyBorder="1" applyAlignment="1" applyProtection="1">
      <alignment horizontal="left" vertical="top" wrapText="1"/>
    </xf>
    <xf numFmtId="0" fontId="13" fillId="0" borderId="1" xfId="81" applyNumberFormat="1" applyFont="1" applyFill="1" applyBorder="1" applyAlignment="1" applyProtection="1">
      <alignment horizontal="center" vertical="top" wrapText="1"/>
    </xf>
    <xf numFmtId="166" fontId="60" fillId="26" borderId="1" xfId="81" applyNumberFormat="1" applyFont="1" applyFill="1" applyBorder="1" applyAlignment="1" applyProtection="1">
      <alignment vertical="top"/>
      <protection locked="0"/>
    </xf>
    <xf numFmtId="166" fontId="60" fillId="0" borderId="1" xfId="81" applyNumberFormat="1" applyFont="1" applyFill="1" applyBorder="1" applyAlignment="1" applyProtection="1">
      <alignment vertical="top"/>
    </xf>
    <xf numFmtId="0" fontId="63" fillId="26" borderId="0" xfId="81" applyFont="1" applyFill="1"/>
    <xf numFmtId="4" fontId="13" fillId="26" borderId="1" xfId="81" applyNumberFormat="1" applyFont="1" applyFill="1" applyBorder="1" applyAlignment="1" applyProtection="1">
      <alignment horizontal="center" vertical="top" wrapText="1"/>
    </xf>
    <xf numFmtId="0" fontId="63" fillId="26" borderId="0" xfId="81" applyFont="1" applyFill="1" applyAlignment="1"/>
    <xf numFmtId="4" fontId="13" fillId="26" borderId="1" xfId="81" applyNumberFormat="1" applyFont="1" applyFill="1" applyBorder="1" applyAlignment="1" applyProtection="1">
      <alignment horizontal="center" vertical="top"/>
    </xf>
    <xf numFmtId="0" fontId="64" fillId="26" borderId="0" xfId="81" applyFont="1" applyFill="1" applyAlignment="1"/>
    <xf numFmtId="1" fontId="60" fillId="0" borderId="1" xfId="81" applyNumberFormat="1" applyFont="1" applyFill="1" applyBorder="1" applyAlignment="1" applyProtection="1">
      <alignment horizontal="right" vertical="top" wrapText="1"/>
    </xf>
    <xf numFmtId="164" fontId="13" fillId="0" borderId="1" xfId="80" applyNumberFormat="1" applyFont="1" applyFill="1" applyBorder="1" applyAlignment="1" applyProtection="1">
      <alignment horizontal="center" vertical="top" wrapText="1"/>
    </xf>
    <xf numFmtId="0" fontId="63" fillId="26" borderId="0" xfId="81" applyFont="1" applyFill="1" applyAlignment="1">
      <alignment vertical="top"/>
    </xf>
    <xf numFmtId="7" fontId="13" fillId="2" borderId="22" xfId="81" applyNumberFormat="1" applyFont="1" applyBorder="1" applyAlignment="1">
      <alignment horizontal="right"/>
    </xf>
    <xf numFmtId="0" fontId="8" fillId="2" borderId="22" xfId="81" applyNumberFormat="1" applyFont="1" applyBorder="1" applyAlignment="1">
      <alignment horizontal="center" vertical="center"/>
    </xf>
    <xf numFmtId="0" fontId="61" fillId="26" borderId="0" xfId="81" applyFont="1" applyFill="1" applyAlignment="1"/>
    <xf numFmtId="7" fontId="13" fillId="2" borderId="22" xfId="81" applyNumberFormat="1" applyFont="1" applyBorder="1" applyAlignment="1">
      <alignment horizontal="right" vertical="center"/>
    </xf>
    <xf numFmtId="4" fontId="60" fillId="26" borderId="1" xfId="81" applyNumberFormat="1" applyFont="1" applyFill="1" applyBorder="1" applyAlignment="1" applyProtection="1">
      <alignment horizontal="center" vertical="top" wrapText="1"/>
    </xf>
    <xf numFmtId="167" fontId="60" fillId="26" borderId="1" xfId="81" applyNumberFormat="1" applyFont="1" applyFill="1" applyBorder="1" applyAlignment="1" applyProtection="1">
      <alignment horizontal="center" vertical="top"/>
    </xf>
    <xf numFmtId="4" fontId="60" fillId="26" borderId="1" xfId="81" applyNumberFormat="1" applyFont="1" applyFill="1" applyBorder="1" applyAlignment="1" applyProtection="1">
      <alignment horizontal="center" vertical="top"/>
    </xf>
    <xf numFmtId="0" fontId="13" fillId="2" borderId="19" xfId="81" applyNumberFormat="1" applyFont="1" applyBorder="1" applyAlignment="1">
      <alignment horizontal="right"/>
    </xf>
    <xf numFmtId="0" fontId="13" fillId="2" borderId="0" xfId="81" applyNumberFormat="1"/>
    <xf numFmtId="0" fontId="13" fillId="2" borderId="20" xfId="81" applyNumberFormat="1" applyFont="1" applyBorder="1" applyAlignment="1">
      <alignment horizontal="right"/>
    </xf>
    <xf numFmtId="0" fontId="13" fillId="2" borderId="21" xfId="81" applyNumberFormat="1" applyFont="1" applyBorder="1" applyAlignment="1">
      <alignment vertical="top"/>
    </xf>
    <xf numFmtId="0" fontId="11" fillId="2" borderId="15" xfId="81" applyNumberFormat="1" applyFont="1" applyBorder="1" applyAlignment="1">
      <alignment horizontal="centerContinuous"/>
    </xf>
    <xf numFmtId="0" fontId="13" fillId="2" borderId="15" xfId="81" applyNumberFormat="1" applyFont="1" applyBorder="1" applyAlignment="1">
      <alignment horizontal="centerContinuous"/>
    </xf>
    <xf numFmtId="0" fontId="13" fillId="2" borderId="25" xfId="81" applyNumberFormat="1" applyFont="1" applyBorder="1" applyAlignment="1">
      <alignment horizontal="right"/>
    </xf>
    <xf numFmtId="0" fontId="13" fillId="2" borderId="20" xfId="81" applyNumberFormat="1" applyFont="1" applyBorder="1" applyAlignment="1">
      <alignment horizontal="right" vertical="center"/>
    </xf>
    <xf numFmtId="0" fontId="13" fillId="2" borderId="0" xfId="81" applyNumberFormat="1" applyFont="1" applyAlignment="1">
      <alignment horizontal="right" vertical="center"/>
    </xf>
    <xf numFmtId="0" fontId="13" fillId="2" borderId="34" xfId="81" applyNumberFormat="1" applyFont="1" applyBorder="1" applyAlignment="1">
      <alignment horizontal="right" vertical="center"/>
    </xf>
    <xf numFmtId="0" fontId="8" fillId="2" borderId="31" xfId="81" applyNumberFormat="1" applyFont="1" applyBorder="1" applyAlignment="1">
      <alignment horizontal="center"/>
    </xf>
    <xf numFmtId="1" fontId="57" fillId="2" borderId="32" xfId="81" applyNumberFormat="1" applyFont="1" applyBorder="1" applyAlignment="1">
      <alignment horizontal="left"/>
    </xf>
    <xf numFmtId="1" fontId="13" fillId="2" borderId="32" xfId="81" applyNumberFormat="1" applyFont="1" applyBorder="1" applyAlignment="1">
      <alignment horizontal="center"/>
    </xf>
    <xf numFmtId="1" fontId="13" fillId="2" borderId="32" xfId="81" applyNumberFormat="1" applyFont="1" applyBorder="1"/>
    <xf numFmtId="7" fontId="6" fillId="2" borderId="33" xfId="81" applyNumberFormat="1" applyFont="1" applyBorder="1" applyAlignment="1">
      <alignment horizontal="right"/>
    </xf>
    <xf numFmtId="7" fontId="13" fillId="2" borderId="33" xfId="81" applyNumberFormat="1" applyFont="1" applyBorder="1" applyAlignment="1">
      <alignment horizontal="right"/>
    </xf>
    <xf numFmtId="7" fontId="13" fillId="2" borderId="24" xfId="81" applyNumberFormat="1" applyFont="1" applyBorder="1" applyAlignment="1">
      <alignment horizontal="right" vertical="center"/>
    </xf>
    <xf numFmtId="7" fontId="13" fillId="2" borderId="27" xfId="81" applyNumberFormat="1" applyFont="1" applyBorder="1" applyAlignment="1">
      <alignment horizontal="right"/>
    </xf>
    <xf numFmtId="7" fontId="13" fillId="2" borderId="36" xfId="81" applyNumberFormat="1" applyFont="1" applyBorder="1" applyAlignment="1">
      <alignment horizontal="right"/>
    </xf>
    <xf numFmtId="0" fontId="13" fillId="2" borderId="35" xfId="81" applyNumberFormat="1" applyFont="1" applyBorder="1" applyAlignment="1">
      <alignment vertical="top"/>
    </xf>
    <xf numFmtId="0" fontId="13" fillId="2" borderId="13" xfId="81" applyNumberFormat="1" applyFont="1" applyBorder="1"/>
    <xf numFmtId="0" fontId="13" fillId="2" borderId="13" xfId="81" applyNumberFormat="1" applyFont="1" applyBorder="1" applyAlignment="1">
      <alignment horizontal="center"/>
    </xf>
    <xf numFmtId="7" fontId="13" fillId="2" borderId="13" xfId="81" applyNumberFormat="1" applyFont="1" applyBorder="1" applyAlignment="1">
      <alignment horizontal="right"/>
    </xf>
    <xf numFmtId="0" fontId="13" fillId="2" borderId="26" xfId="81" applyNumberFormat="1" applyFont="1" applyBorder="1" applyAlignment="1">
      <alignment horizontal="right"/>
    </xf>
    <xf numFmtId="0" fontId="13" fillId="2" borderId="0" xfId="81" applyNumberFormat="1" applyFont="1" applyAlignment="1">
      <alignment horizontal="right"/>
    </xf>
    <xf numFmtId="0" fontId="13" fillId="2" borderId="0" xfId="81" applyNumberFormat="1" applyFont="1" applyAlignment="1">
      <alignment horizontal="center"/>
    </xf>
    <xf numFmtId="7" fontId="13" fillId="2" borderId="20" xfId="81" applyNumberFormat="1" applyBorder="1" applyAlignment="1">
      <alignment horizontal="right" vertical="center"/>
    </xf>
    <xf numFmtId="0" fontId="4" fillId="2" borderId="61" xfId="81" applyNumberFormat="1" applyFont="1" applyBorder="1" applyAlignment="1">
      <alignment horizontal="center" vertical="center"/>
    </xf>
    <xf numFmtId="7" fontId="13" fillId="2" borderId="62" xfId="81" applyNumberFormat="1" applyBorder="1" applyAlignment="1">
      <alignment horizontal="right" vertical="center"/>
    </xf>
    <xf numFmtId="0" fontId="13" fillId="2" borderId="0" xfId="81" applyNumberFormat="1" applyAlignment="1">
      <alignment vertical="center"/>
    </xf>
    <xf numFmtId="4" fontId="13" fillId="26" borderId="43" xfId="81" applyNumberFormat="1" applyFont="1" applyFill="1" applyBorder="1" applyAlignment="1" applyProtection="1">
      <alignment horizontal="center" vertical="top" wrapText="1"/>
    </xf>
    <xf numFmtId="7" fontId="13" fillId="2" borderId="48" xfId="81" applyNumberFormat="1" applyBorder="1" applyAlignment="1">
      <alignment horizontal="right" vertical="center"/>
    </xf>
    <xf numFmtId="0" fontId="4" fillId="2" borderId="63" xfId="81" applyNumberFormat="1" applyFont="1" applyBorder="1" applyAlignment="1">
      <alignment horizontal="center" vertical="center"/>
    </xf>
    <xf numFmtId="7" fontId="13" fillId="2" borderId="22" xfId="81" applyNumberFormat="1" applyBorder="1" applyAlignment="1">
      <alignment horizontal="right" vertical="center"/>
    </xf>
    <xf numFmtId="7" fontId="13" fillId="2" borderId="64" xfId="81" applyNumberFormat="1" applyBorder="1" applyAlignment="1">
      <alignment horizontal="right" vertical="center"/>
    </xf>
    <xf numFmtId="0" fontId="4" fillId="2" borderId="37" xfId="0" applyNumberFormat="1" applyFont="1" applyBorder="1" applyAlignment="1">
      <alignment horizontal="center"/>
    </xf>
    <xf numFmtId="7" fontId="6" fillId="2" borderId="30" xfId="0" applyNumberFormat="1" applyFont="1" applyBorder="1" applyAlignment="1">
      <alignment horizontal="right"/>
    </xf>
    <xf numFmtId="7" fontId="0" fillId="2" borderId="65" xfId="0" applyNumberFormat="1" applyBorder="1" applyAlignment="1">
      <alignment horizontal="right"/>
    </xf>
    <xf numFmtId="7" fontId="6" fillId="2" borderId="65" xfId="0" applyNumberFormat="1" applyFont="1" applyBorder="1" applyAlignment="1">
      <alignment horizontal="right"/>
    </xf>
    <xf numFmtId="0" fontId="0" fillId="2" borderId="32" xfId="0" applyNumberFormat="1" applyBorder="1" applyAlignment="1">
      <alignment horizontal="right"/>
    </xf>
    <xf numFmtId="7" fontId="6" fillId="2" borderId="27" xfId="0" applyNumberFormat="1" applyFont="1" applyBorder="1" applyAlignment="1">
      <alignment horizontal="right"/>
    </xf>
    <xf numFmtId="0" fontId="66" fillId="2" borderId="0" xfId="0" applyNumberFormat="1" applyFont="1" applyAlignment="1" applyProtection="1">
      <alignment horizontal="left" vertical="top"/>
    </xf>
    <xf numFmtId="0" fontId="74" fillId="0" borderId="0" xfId="0" applyNumberFormat="1" applyFont="1" applyFill="1" applyAlignment="1"/>
    <xf numFmtId="0" fontId="4" fillId="2" borderId="66" xfId="0" applyNumberFormat="1" applyFont="1" applyBorder="1" applyAlignment="1">
      <alignment vertical="top"/>
    </xf>
    <xf numFmtId="164" fontId="8" fillId="25" borderId="66" xfId="0" applyNumberFormat="1" applyFont="1" applyFill="1" applyBorder="1" applyAlignment="1" applyProtection="1">
      <alignment horizontal="left" vertical="center"/>
    </xf>
    <xf numFmtId="1" fontId="0" fillId="2" borderId="67" xfId="0" applyNumberFormat="1" applyBorder="1" applyAlignment="1">
      <alignment horizontal="center" vertical="top"/>
    </xf>
    <xf numFmtId="0" fontId="0" fillId="2" borderId="67" xfId="0" applyNumberFormat="1" applyBorder="1" applyAlignment="1">
      <alignment horizontal="center" vertical="top"/>
    </xf>
    <xf numFmtId="7" fontId="0" fillId="2" borderId="67" xfId="0" applyNumberFormat="1" applyBorder="1" applyAlignment="1">
      <alignment horizontal="right"/>
    </xf>
    <xf numFmtId="7" fontId="0" fillId="2" borderId="66" xfId="0" applyNumberFormat="1" applyBorder="1" applyAlignment="1">
      <alignment horizontal="right"/>
    </xf>
    <xf numFmtId="164" fontId="8" fillId="25" borderId="66" xfId="0" applyNumberFormat="1" applyFont="1" applyFill="1" applyBorder="1" applyAlignment="1" applyProtection="1">
      <alignment horizontal="left" vertical="center" wrapText="1"/>
    </xf>
    <xf numFmtId="1" fontId="0" fillId="2" borderId="67" xfId="0" applyNumberFormat="1" applyBorder="1" applyAlignment="1">
      <alignment vertical="top"/>
    </xf>
    <xf numFmtId="0" fontId="0" fillId="2" borderId="66" xfId="0" applyNumberFormat="1" applyBorder="1" applyAlignment="1">
      <alignment horizontal="center" vertical="top"/>
    </xf>
    <xf numFmtId="0" fontId="0" fillId="2" borderId="67" xfId="0" applyNumberFormat="1" applyBorder="1" applyAlignment="1">
      <alignment vertical="top"/>
    </xf>
    <xf numFmtId="0" fontId="0" fillId="2" borderId="66" xfId="0" applyNumberFormat="1" applyBorder="1" applyAlignment="1">
      <alignment vertical="top"/>
    </xf>
    <xf numFmtId="0" fontId="0" fillId="2" borderId="68" xfId="0" applyNumberFormat="1" applyBorder="1" applyAlignment="1">
      <alignment horizontal="left" vertical="top"/>
    </xf>
    <xf numFmtId="164" fontId="8" fillId="25" borderId="68" xfId="0" applyNumberFormat="1" applyFont="1" applyFill="1" applyBorder="1" applyAlignment="1" applyProtection="1">
      <alignment horizontal="left" vertical="center" wrapText="1"/>
    </xf>
    <xf numFmtId="1" fontId="0" fillId="2" borderId="69" xfId="0" applyNumberFormat="1" applyBorder="1" applyAlignment="1">
      <alignment horizontal="center" vertical="top"/>
    </xf>
    <xf numFmtId="0" fontId="0" fillId="2" borderId="69" xfId="0" applyNumberFormat="1" applyBorder="1" applyAlignment="1">
      <alignment vertical="top"/>
    </xf>
    <xf numFmtId="0" fontId="0" fillId="2" borderId="69" xfId="0" applyNumberFormat="1" applyBorder="1" applyAlignment="1">
      <alignment horizontal="center" vertical="top"/>
    </xf>
    <xf numFmtId="7" fontId="0" fillId="2" borderId="68" xfId="0" applyNumberFormat="1" applyBorder="1" applyAlignment="1">
      <alignment horizontal="right"/>
    </xf>
    <xf numFmtId="0" fontId="0" fillId="2" borderId="68" xfId="0" applyNumberFormat="1" applyBorder="1" applyAlignment="1">
      <alignment horizontal="right" vertical="top"/>
    </xf>
    <xf numFmtId="164" fontId="8" fillId="25" borderId="68" xfId="0" applyNumberFormat="1" applyFont="1" applyFill="1" applyBorder="1" applyAlignment="1" applyProtection="1">
      <alignment horizontal="left" vertical="center"/>
    </xf>
    <xf numFmtId="7" fontId="0" fillId="2" borderId="69" xfId="0" applyNumberFormat="1" applyBorder="1" applyAlignment="1">
      <alignment horizontal="right"/>
    </xf>
    <xf numFmtId="164" fontId="8" fillId="25" borderId="71" xfId="0" applyNumberFormat="1" applyFont="1" applyFill="1" applyBorder="1" applyAlignment="1" applyProtection="1">
      <alignment horizontal="left" vertical="center" wrapText="1"/>
    </xf>
    <xf numFmtId="0" fontId="0" fillId="2" borderId="70" xfId="0" applyNumberFormat="1" applyBorder="1" applyAlignment="1">
      <alignment horizontal="left" vertical="top"/>
    </xf>
    <xf numFmtId="164" fontId="8" fillId="25" borderId="70" xfId="0" applyNumberFormat="1" applyFont="1" applyFill="1" applyBorder="1" applyAlignment="1" applyProtection="1">
      <alignment horizontal="left" vertical="center" wrapText="1"/>
    </xf>
    <xf numFmtId="1" fontId="0" fillId="2" borderId="72" xfId="0" applyNumberFormat="1" applyBorder="1" applyAlignment="1">
      <alignment horizontal="center" vertical="top"/>
    </xf>
    <xf numFmtId="0" fontId="0" fillId="2" borderId="72" xfId="0" applyNumberFormat="1" applyBorder="1" applyAlignment="1">
      <alignment vertical="top"/>
    </xf>
    <xf numFmtId="0" fontId="0" fillId="2" borderId="72" xfId="0" applyNumberFormat="1" applyBorder="1" applyAlignment="1">
      <alignment horizontal="center" vertical="top"/>
    </xf>
    <xf numFmtId="7" fontId="0" fillId="2" borderId="72" xfId="0" applyNumberFormat="1" applyBorder="1" applyAlignment="1">
      <alignment horizontal="right"/>
    </xf>
    <xf numFmtId="7" fontId="0" fillId="2" borderId="70" xfId="0" applyNumberFormat="1" applyBorder="1" applyAlignment="1">
      <alignment horizontal="right"/>
    </xf>
    <xf numFmtId="0" fontId="4" fillId="0" borderId="73" xfId="0" applyNumberFormat="1" applyFont="1" applyFill="1" applyBorder="1" applyAlignment="1">
      <alignment vertical="top"/>
    </xf>
    <xf numFmtId="164" fontId="8" fillId="0" borderId="73" xfId="0" applyNumberFormat="1" applyFont="1" applyFill="1" applyBorder="1" applyAlignment="1" applyProtection="1">
      <alignment horizontal="left" vertical="center"/>
    </xf>
    <xf numFmtId="1" fontId="0" fillId="0" borderId="73" xfId="0" applyNumberFormat="1" applyFill="1" applyBorder="1" applyAlignment="1">
      <alignment horizontal="center" vertical="top"/>
    </xf>
    <xf numFmtId="0" fontId="0" fillId="0" borderId="73" xfId="0" applyNumberFormat="1" applyFill="1" applyBorder="1" applyAlignment="1">
      <alignment horizontal="center" vertical="top"/>
    </xf>
    <xf numFmtId="3" fontId="0" fillId="0" borderId="73" xfId="0" applyNumberFormat="1" applyFill="1" applyBorder="1" applyAlignment="1">
      <alignment horizontal="center" vertical="top"/>
    </xf>
    <xf numFmtId="7" fontId="0" fillId="0" borderId="73" xfId="0" applyNumberFormat="1" applyFill="1" applyBorder="1" applyAlignment="1">
      <alignment horizontal="right"/>
    </xf>
    <xf numFmtId="165" fontId="60" fillId="0" borderId="74" xfId="0" applyNumberFormat="1" applyFont="1" applyFill="1" applyBorder="1" applyAlignment="1" applyProtection="1">
      <alignment horizontal="left" vertical="top" wrapText="1"/>
    </xf>
    <xf numFmtId="164" fontId="60" fillId="0" borderId="74" xfId="0" applyNumberFormat="1" applyFont="1" applyFill="1" applyBorder="1" applyAlignment="1" applyProtection="1">
      <alignment horizontal="left" vertical="top" wrapText="1"/>
    </xf>
    <xf numFmtId="164" fontId="13" fillId="0" borderId="74" xfId="0" applyNumberFormat="1" applyFont="1" applyFill="1" applyBorder="1" applyAlignment="1" applyProtection="1">
      <alignment horizontal="center" vertical="top" wrapText="1"/>
    </xf>
    <xf numFmtId="0" fontId="60" fillId="0" borderId="74" xfId="0" applyNumberFormat="1" applyFont="1" applyFill="1" applyBorder="1" applyAlignment="1" applyProtection="1">
      <alignment horizontal="center" vertical="top" wrapText="1"/>
    </xf>
    <xf numFmtId="3" fontId="60" fillId="0" borderId="74" xfId="0" applyNumberFormat="1" applyFont="1" applyFill="1" applyBorder="1" applyAlignment="1" applyProtection="1">
      <alignment horizontal="right" vertical="top"/>
    </xf>
    <xf numFmtId="166" fontId="60" fillId="0" borderId="74" xfId="0" applyNumberFormat="1" applyFont="1" applyFill="1" applyBorder="1" applyAlignment="1" applyProtection="1">
      <alignment vertical="top"/>
      <protection locked="0"/>
    </xf>
    <xf numFmtId="166" fontId="60" fillId="0" borderId="74" xfId="0" applyNumberFormat="1" applyFont="1" applyFill="1" applyBorder="1" applyAlignment="1" applyProtection="1">
      <alignment vertical="top"/>
    </xf>
    <xf numFmtId="0" fontId="60" fillId="0" borderId="74" xfId="0" applyNumberFormat="1" applyFont="1" applyFill="1" applyBorder="1" applyAlignment="1" applyProtection="1">
      <alignment vertical="center"/>
    </xf>
    <xf numFmtId="165" fontId="60" fillId="0" borderId="74" xfId="0" applyNumberFormat="1" applyFont="1" applyFill="1" applyBorder="1" applyAlignment="1" applyProtection="1">
      <alignment horizontal="center" vertical="top" wrapText="1"/>
    </xf>
    <xf numFmtId="164" fontId="60" fillId="0" borderId="74" xfId="0" applyNumberFormat="1" applyFont="1" applyFill="1" applyBorder="1" applyAlignment="1" applyProtection="1">
      <alignment horizontal="center" vertical="top" wrapText="1"/>
    </xf>
    <xf numFmtId="164" fontId="62" fillId="0" borderId="74" xfId="0" applyNumberFormat="1" applyFont="1" applyFill="1" applyBorder="1" applyAlignment="1" applyProtection="1">
      <alignment vertical="center" wrapText="1"/>
    </xf>
    <xf numFmtId="177" fontId="60" fillId="0" borderId="74" xfId="0" applyNumberFormat="1" applyFont="1" applyFill="1" applyBorder="1" applyAlignment="1" applyProtection="1">
      <alignment horizontal="center" vertical="top" wrapText="1"/>
    </xf>
    <xf numFmtId="177" fontId="60" fillId="0" borderId="74" xfId="0" applyNumberFormat="1" applyFont="1" applyFill="1" applyBorder="1" applyAlignment="1" applyProtection="1">
      <alignment horizontal="left" vertical="top" wrapText="1"/>
    </xf>
    <xf numFmtId="0" fontId="61" fillId="0" borderId="74" xfId="0" applyFont="1" applyFill="1" applyBorder="1" applyAlignment="1"/>
    <xf numFmtId="165" fontId="60" fillId="0" borderId="74" xfId="0" applyNumberFormat="1" applyFont="1" applyFill="1" applyBorder="1" applyAlignment="1" applyProtection="1">
      <alignment horizontal="right" vertical="top" wrapText="1"/>
    </xf>
    <xf numFmtId="0" fontId="0" fillId="0" borderId="75" xfId="0" applyNumberFormat="1" applyFill="1" applyBorder="1"/>
    <xf numFmtId="3" fontId="60" fillId="0" borderId="74" xfId="0" applyNumberFormat="1" applyFont="1" applyFill="1" applyBorder="1" applyAlignment="1" applyProtection="1">
      <alignment horizontal="right" vertical="top" wrapText="1"/>
    </xf>
    <xf numFmtId="166" fontId="60" fillId="0" borderId="74" xfId="0" applyNumberFormat="1" applyFont="1" applyFill="1" applyBorder="1" applyAlignment="1" applyProtection="1">
      <alignment vertical="top" wrapText="1"/>
    </xf>
    <xf numFmtId="164" fontId="60" fillId="0" borderId="74" xfId="0" applyNumberFormat="1" applyFont="1" applyFill="1" applyBorder="1" applyAlignment="1" applyProtection="1">
      <alignment vertical="top" wrapText="1"/>
    </xf>
    <xf numFmtId="164" fontId="8" fillId="0" borderId="74" xfId="0" applyNumberFormat="1" applyFont="1" applyFill="1" applyBorder="1" applyAlignment="1" applyProtection="1">
      <alignment horizontal="left" vertical="center" wrapText="1"/>
    </xf>
    <xf numFmtId="165" fontId="60" fillId="0" borderId="76" xfId="0" applyNumberFormat="1" applyFont="1" applyFill="1" applyBorder="1" applyAlignment="1" applyProtection="1">
      <alignment horizontal="center" vertical="top" wrapText="1"/>
    </xf>
    <xf numFmtId="164" fontId="60" fillId="0" borderId="76" xfId="0" applyNumberFormat="1" applyFont="1" applyFill="1" applyBorder="1" applyAlignment="1" applyProtection="1">
      <alignment horizontal="left" vertical="top" wrapText="1"/>
    </xf>
    <xf numFmtId="164" fontId="60" fillId="0" borderId="76" xfId="0" applyNumberFormat="1" applyFont="1" applyFill="1" applyBorder="1" applyAlignment="1" applyProtection="1">
      <alignment horizontal="center" vertical="top" wrapText="1"/>
    </xf>
    <xf numFmtId="0" fontId="60" fillId="0" borderId="76" xfId="0" applyNumberFormat="1" applyFont="1" applyFill="1" applyBorder="1" applyAlignment="1" applyProtection="1">
      <alignment horizontal="center" vertical="top" wrapText="1"/>
    </xf>
    <xf numFmtId="3" fontId="60" fillId="0" borderId="76" xfId="0" applyNumberFormat="1" applyFont="1" applyFill="1" applyBorder="1" applyAlignment="1" applyProtection="1">
      <alignment horizontal="right" vertical="top"/>
    </xf>
    <xf numFmtId="166" fontId="60" fillId="0" borderId="76" xfId="0" applyNumberFormat="1" applyFont="1" applyFill="1" applyBorder="1" applyAlignment="1" applyProtection="1">
      <alignment vertical="top"/>
      <protection locked="0"/>
    </xf>
    <xf numFmtId="166" fontId="60" fillId="0" borderId="76" xfId="0" applyNumberFormat="1" applyFont="1" applyFill="1" applyBorder="1" applyAlignment="1" applyProtection="1">
      <alignment vertical="top"/>
    </xf>
    <xf numFmtId="165" fontId="13" fillId="0" borderId="77" xfId="0" applyNumberFormat="1" applyFont="1" applyFill="1" applyBorder="1" applyAlignment="1" applyProtection="1">
      <alignment horizontal="left" vertical="top" wrapText="1"/>
    </xf>
    <xf numFmtId="164" fontId="13" fillId="0" borderId="77" xfId="0" applyNumberFormat="1" applyFont="1" applyFill="1" applyBorder="1" applyAlignment="1" applyProtection="1">
      <alignment horizontal="left" vertical="top" wrapText="1"/>
    </xf>
    <xf numFmtId="164" fontId="13" fillId="0" borderId="77" xfId="0" applyNumberFormat="1" applyFont="1" applyFill="1" applyBorder="1" applyAlignment="1" applyProtection="1">
      <alignment horizontal="center" vertical="top" wrapText="1"/>
    </xf>
    <xf numFmtId="0" fontId="13" fillId="0" borderId="77" xfId="0" applyNumberFormat="1" applyFont="1" applyFill="1" applyBorder="1" applyAlignment="1" applyProtection="1">
      <alignment horizontal="center" vertical="top" wrapText="1"/>
    </xf>
    <xf numFmtId="1" fontId="60" fillId="0" borderId="77" xfId="0" applyNumberFormat="1" applyFont="1" applyFill="1" applyBorder="1" applyAlignment="1" applyProtection="1">
      <alignment horizontal="right" vertical="top" wrapText="1"/>
    </xf>
    <xf numFmtId="0" fontId="60" fillId="26" borderId="77" xfId="0" applyNumberFormat="1" applyFont="1" applyFill="1" applyBorder="1" applyAlignment="1" applyProtection="1">
      <alignment vertical="center"/>
    </xf>
    <xf numFmtId="166" fontId="60" fillId="0" borderId="77" xfId="0" applyNumberFormat="1" applyFont="1" applyFill="1" applyBorder="1" applyAlignment="1" applyProtection="1">
      <alignment vertical="top" wrapText="1"/>
    </xf>
    <xf numFmtId="165" fontId="13" fillId="0" borderId="77" xfId="0" applyNumberFormat="1" applyFont="1" applyFill="1" applyBorder="1" applyAlignment="1" applyProtection="1">
      <alignment horizontal="center" vertical="top" wrapText="1"/>
    </xf>
    <xf numFmtId="165" fontId="13" fillId="0" borderId="77" xfId="0" applyNumberFormat="1" applyFont="1" applyFill="1" applyBorder="1" applyAlignment="1" applyProtection="1">
      <alignment horizontal="right" vertical="top" wrapText="1"/>
    </xf>
    <xf numFmtId="166" fontId="60" fillId="26" borderId="77" xfId="0" applyNumberFormat="1" applyFont="1" applyFill="1" applyBorder="1" applyAlignment="1" applyProtection="1">
      <alignment vertical="top"/>
      <protection locked="0"/>
    </xf>
    <xf numFmtId="166" fontId="60" fillId="0" borderId="77" xfId="0" applyNumberFormat="1" applyFont="1" applyFill="1" applyBorder="1" applyAlignment="1" applyProtection="1">
      <alignment vertical="top"/>
    </xf>
    <xf numFmtId="164" fontId="13" fillId="0" borderId="77" xfId="80" applyNumberFormat="1" applyFont="1" applyFill="1" applyBorder="1" applyAlignment="1" applyProtection="1">
      <alignment horizontal="left" vertical="top" wrapText="1"/>
    </xf>
    <xf numFmtId="164" fontId="13" fillId="26" borderId="77" xfId="80" applyNumberFormat="1" applyFont="1" applyFill="1" applyBorder="1" applyAlignment="1" applyProtection="1">
      <alignment horizontal="center" vertical="top" wrapText="1"/>
    </xf>
    <xf numFmtId="1" fontId="60" fillId="26" borderId="77" xfId="0" applyNumberFormat="1" applyFont="1" applyFill="1" applyBorder="1" applyAlignment="1" applyProtection="1">
      <alignment horizontal="right" vertical="top" wrapText="1"/>
    </xf>
    <xf numFmtId="3" fontId="60" fillId="26" borderId="77" xfId="0" applyNumberFormat="1" applyFont="1" applyFill="1" applyBorder="1" applyAlignment="1" applyProtection="1">
      <alignment vertical="top"/>
    </xf>
    <xf numFmtId="0" fontId="8" fillId="2" borderId="66" xfId="0" applyNumberFormat="1" applyFont="1" applyBorder="1" applyAlignment="1">
      <alignment vertical="top"/>
    </xf>
    <xf numFmtId="7" fontId="13" fillId="2" borderId="67" xfId="0" applyNumberFormat="1" applyFont="1" applyBorder="1" applyAlignment="1">
      <alignment horizontal="right"/>
    </xf>
    <xf numFmtId="7" fontId="13" fillId="2" borderId="66" xfId="0" applyNumberFormat="1" applyFont="1" applyBorder="1" applyAlignment="1">
      <alignment horizontal="right"/>
    </xf>
    <xf numFmtId="165" fontId="13" fillId="26" borderId="77" xfId="0" applyNumberFormat="1" applyFont="1" applyFill="1" applyBorder="1" applyAlignment="1" applyProtection="1">
      <alignment horizontal="left" vertical="top" wrapText="1"/>
    </xf>
    <xf numFmtId="164" fontId="13" fillId="26" borderId="77" xfId="0" applyNumberFormat="1" applyFont="1" applyFill="1" applyBorder="1" applyAlignment="1" applyProtection="1">
      <alignment vertical="top" wrapText="1"/>
    </xf>
    <xf numFmtId="164" fontId="13" fillId="26" borderId="79" xfId="0" applyNumberFormat="1" applyFont="1" applyFill="1" applyBorder="1" applyAlignment="1" applyProtection="1">
      <alignment horizontal="center" vertical="top" wrapText="1"/>
    </xf>
    <xf numFmtId="1" fontId="60" fillId="0" borderId="79" xfId="0" applyNumberFormat="1" applyFont="1" applyFill="1" applyBorder="1" applyAlignment="1" applyProtection="1">
      <alignment horizontal="right" vertical="top" wrapText="1"/>
    </xf>
    <xf numFmtId="166" fontId="60" fillId="26" borderId="77" xfId="0" applyNumberFormat="1" applyFont="1" applyFill="1" applyBorder="1" applyAlignment="1" applyProtection="1">
      <alignment vertical="top"/>
    </xf>
    <xf numFmtId="165" fontId="13" fillId="26" borderId="80" xfId="0" applyNumberFormat="1" applyFont="1" applyFill="1" applyBorder="1" applyAlignment="1" applyProtection="1">
      <alignment horizontal="center" vertical="top" wrapText="1"/>
    </xf>
    <xf numFmtId="164" fontId="13" fillId="0" borderId="81" xfId="0" applyNumberFormat="1" applyFont="1" applyFill="1" applyBorder="1" applyAlignment="1" applyProtection="1">
      <alignment horizontal="left" vertical="top" wrapText="1"/>
    </xf>
    <xf numFmtId="164" fontId="13" fillId="26" borderId="81" xfId="0" applyNumberFormat="1" applyFont="1" applyFill="1" applyBorder="1" applyAlignment="1" applyProtection="1">
      <alignment horizontal="center" vertical="top" wrapText="1"/>
    </xf>
    <xf numFmtId="0" fontId="13" fillId="0" borderId="80" xfId="0" applyNumberFormat="1" applyFont="1" applyFill="1" applyBorder="1" applyAlignment="1" applyProtection="1">
      <alignment horizontal="center" vertical="top" wrapText="1"/>
    </xf>
    <xf numFmtId="1" fontId="60" fillId="0" borderId="80" xfId="0" applyNumberFormat="1" applyFont="1" applyFill="1" applyBorder="1" applyAlignment="1" applyProtection="1">
      <alignment horizontal="right" vertical="top" wrapText="1"/>
    </xf>
    <xf numFmtId="166" fontId="60" fillId="26" borderId="80" xfId="0" applyNumberFormat="1" applyFont="1" applyFill="1" applyBorder="1" applyAlignment="1" applyProtection="1">
      <alignment vertical="top"/>
      <protection locked="0"/>
    </xf>
    <xf numFmtId="166" fontId="60" fillId="0" borderId="80" xfId="0" applyNumberFormat="1" applyFont="1" applyFill="1" applyBorder="1" applyAlignment="1" applyProtection="1">
      <alignment vertical="top"/>
    </xf>
    <xf numFmtId="0" fontId="8" fillId="2" borderId="66" xfId="0" applyNumberFormat="1" applyFont="1" applyBorder="1" applyAlignment="1">
      <alignment horizontal="center" vertical="center"/>
    </xf>
    <xf numFmtId="7" fontId="13" fillId="2" borderId="67" xfId="0" applyNumberFormat="1" applyFont="1" applyBorder="1" applyAlignment="1">
      <alignment horizontal="right" vertical="center"/>
    </xf>
    <xf numFmtId="7" fontId="13" fillId="2" borderId="66" xfId="0" applyNumberFormat="1" applyFont="1" applyBorder="1" applyAlignment="1">
      <alignment horizontal="right" vertical="center"/>
    </xf>
    <xf numFmtId="165" fontId="13" fillId="0" borderId="80" xfId="0" applyNumberFormat="1" applyFont="1" applyFill="1" applyBorder="1" applyAlignment="1" applyProtection="1">
      <alignment horizontal="left" vertical="top" wrapText="1"/>
    </xf>
    <xf numFmtId="164" fontId="13" fillId="0" borderId="80" xfId="0" applyNumberFormat="1" applyFont="1" applyFill="1" applyBorder="1" applyAlignment="1" applyProtection="1">
      <alignment horizontal="left" vertical="top" wrapText="1"/>
    </xf>
    <xf numFmtId="164" fontId="13" fillId="0" borderId="80" xfId="0" applyNumberFormat="1" applyFont="1" applyFill="1" applyBorder="1" applyAlignment="1" applyProtection="1">
      <alignment horizontal="center" vertical="top" wrapText="1"/>
    </xf>
    <xf numFmtId="165" fontId="13" fillId="0" borderId="74" xfId="0" applyNumberFormat="1" applyFont="1" applyFill="1" applyBorder="1" applyAlignment="1" applyProtection="1">
      <alignment horizontal="left" vertical="top" wrapText="1"/>
    </xf>
    <xf numFmtId="164" fontId="13" fillId="26" borderId="74" xfId="0" applyNumberFormat="1" applyFont="1" applyFill="1" applyBorder="1" applyAlignment="1" applyProtection="1">
      <alignment vertical="top" wrapText="1"/>
    </xf>
    <xf numFmtId="0" fontId="13" fillId="0" borderId="74" xfId="0" applyNumberFormat="1" applyFont="1" applyFill="1" applyBorder="1" applyAlignment="1" applyProtection="1">
      <alignment horizontal="center" vertical="top" wrapText="1"/>
    </xf>
    <xf numFmtId="1" fontId="60" fillId="0" borderId="82" xfId="0" applyNumberFormat="1" applyFont="1" applyFill="1" applyBorder="1" applyAlignment="1" applyProtection="1">
      <alignment horizontal="right" vertical="top" wrapText="1"/>
    </xf>
    <xf numFmtId="166" fontId="60" fillId="26" borderId="74" xfId="0" applyNumberFormat="1" applyFont="1" applyFill="1" applyBorder="1" applyAlignment="1" applyProtection="1">
      <alignment vertical="top"/>
      <protection locked="0"/>
    </xf>
    <xf numFmtId="164" fontId="13" fillId="0" borderId="74" xfId="0" applyNumberFormat="1" applyFont="1" applyFill="1" applyBorder="1" applyAlignment="1" applyProtection="1">
      <alignment horizontal="left" vertical="top" wrapText="1"/>
    </xf>
    <xf numFmtId="1" fontId="60" fillId="0" borderId="74" xfId="0" applyNumberFormat="1" applyFont="1" applyFill="1" applyBorder="1" applyAlignment="1" applyProtection="1">
      <alignment horizontal="right" vertical="top" wrapText="1"/>
    </xf>
    <xf numFmtId="165" fontId="13" fillId="0" borderId="76" xfId="0" applyNumberFormat="1" applyFont="1" applyFill="1" applyBorder="1" applyAlignment="1" applyProtection="1">
      <alignment horizontal="left" vertical="top" wrapText="1"/>
    </xf>
    <xf numFmtId="164" fontId="13" fillId="0" borderId="76" xfId="0" applyNumberFormat="1" applyFont="1" applyFill="1" applyBorder="1" applyAlignment="1" applyProtection="1">
      <alignment horizontal="left" vertical="top" wrapText="1"/>
    </xf>
    <xf numFmtId="164" fontId="13" fillId="0" borderId="76" xfId="0" applyNumberFormat="1" applyFont="1" applyFill="1" applyBorder="1" applyAlignment="1" applyProtection="1">
      <alignment horizontal="center" vertical="top" wrapText="1"/>
    </xf>
    <xf numFmtId="0" fontId="13" fillId="0" borderId="76" xfId="0" applyNumberFormat="1" applyFont="1" applyFill="1" applyBorder="1" applyAlignment="1" applyProtection="1">
      <alignment horizontal="center" vertical="top" wrapText="1"/>
    </xf>
    <xf numFmtId="1" fontId="60" fillId="0" borderId="76" xfId="0" applyNumberFormat="1" applyFont="1" applyFill="1" applyBorder="1" applyAlignment="1" applyProtection="1">
      <alignment horizontal="right" vertical="top" wrapText="1"/>
    </xf>
    <xf numFmtId="166" fontId="60" fillId="26" borderId="76" xfId="0" applyNumberFormat="1" applyFont="1" applyFill="1" applyBorder="1" applyAlignment="1" applyProtection="1">
      <alignment vertical="top"/>
      <protection locked="0"/>
    </xf>
    <xf numFmtId="164" fontId="13" fillId="0" borderId="76" xfId="81" applyNumberFormat="1" applyFont="1" applyFill="1" applyBorder="1" applyAlignment="1" applyProtection="1">
      <alignment horizontal="left" vertical="top" wrapText="1"/>
    </xf>
    <xf numFmtId="164" fontId="13" fillId="0" borderId="76" xfId="80" applyNumberFormat="1" applyFont="1" applyFill="1" applyBorder="1" applyAlignment="1" applyProtection="1">
      <alignment horizontal="center" vertical="top" wrapText="1"/>
    </xf>
    <xf numFmtId="0" fontId="13" fillId="0" borderId="76" xfId="81" applyNumberFormat="1" applyFont="1" applyFill="1" applyBorder="1" applyAlignment="1" applyProtection="1">
      <alignment horizontal="center" vertical="top" wrapText="1"/>
    </xf>
    <xf numFmtId="1" fontId="60" fillId="0" borderId="76" xfId="81" applyNumberFormat="1" applyFont="1" applyFill="1" applyBorder="1" applyAlignment="1" applyProtection="1">
      <alignment horizontal="right" vertical="top" wrapText="1"/>
    </xf>
    <xf numFmtId="166" fontId="60" fillId="26" borderId="76" xfId="81" applyNumberFormat="1" applyFont="1" applyFill="1" applyBorder="1" applyAlignment="1" applyProtection="1">
      <alignment vertical="top"/>
      <protection locked="0"/>
    </xf>
    <xf numFmtId="166" fontId="60" fillId="0" borderId="76" xfId="81" applyNumberFormat="1" applyFont="1" applyFill="1" applyBorder="1" applyAlignment="1" applyProtection="1">
      <alignment vertical="top"/>
    </xf>
    <xf numFmtId="165" fontId="13" fillId="0" borderId="76" xfId="81" applyNumberFormat="1" applyFont="1" applyFill="1" applyBorder="1" applyAlignment="1" applyProtection="1">
      <alignment horizontal="left" vertical="top" wrapText="1"/>
    </xf>
    <xf numFmtId="165" fontId="13" fillId="0" borderId="74" xfId="81" applyNumberFormat="1" applyFont="1" applyFill="1" applyBorder="1" applyAlignment="1" applyProtection="1">
      <alignment horizontal="left" vertical="top" wrapText="1"/>
    </xf>
    <xf numFmtId="164" fontId="13" fillId="0" borderId="74" xfId="81" applyNumberFormat="1" applyFont="1" applyFill="1" applyBorder="1" applyAlignment="1" applyProtection="1">
      <alignment horizontal="left" vertical="top" wrapText="1"/>
    </xf>
    <xf numFmtId="164" fontId="13" fillId="0" borderId="74" xfId="81" applyNumberFormat="1" applyFont="1" applyFill="1" applyBorder="1" applyAlignment="1" applyProtection="1">
      <alignment horizontal="center" vertical="top" wrapText="1"/>
    </xf>
    <xf numFmtId="0" fontId="13" fillId="0" borderId="74" xfId="81" applyNumberFormat="1" applyFont="1" applyFill="1" applyBorder="1" applyAlignment="1" applyProtection="1">
      <alignment horizontal="center" vertical="top" wrapText="1"/>
    </xf>
    <xf numFmtId="1" fontId="60" fillId="0" borderId="74" xfId="81" applyNumberFormat="1" applyFont="1" applyFill="1" applyBorder="1" applyAlignment="1" applyProtection="1">
      <alignment horizontal="right" vertical="top" wrapText="1"/>
    </xf>
    <xf numFmtId="166" fontId="60" fillId="26" borderId="74" xfId="81" applyNumberFormat="1" applyFont="1" applyFill="1" applyBorder="1" applyAlignment="1" applyProtection="1">
      <alignment vertical="top"/>
      <protection locked="0"/>
    </xf>
    <xf numFmtId="166" fontId="60" fillId="0" borderId="74" xfId="81" applyNumberFormat="1" applyFont="1" applyFill="1" applyBorder="1" applyAlignment="1" applyProtection="1">
      <alignment vertical="top"/>
    </xf>
    <xf numFmtId="164" fontId="13" fillId="26" borderId="74" xfId="81" applyNumberFormat="1" applyFont="1" applyFill="1" applyBorder="1" applyAlignment="1" applyProtection="1">
      <alignment vertical="top" wrapText="1"/>
    </xf>
    <xf numFmtId="1" fontId="60" fillId="0" borderId="82" xfId="81" applyNumberFormat="1" applyFont="1" applyFill="1" applyBorder="1" applyAlignment="1" applyProtection="1">
      <alignment horizontal="right" vertical="top" wrapText="1"/>
    </xf>
    <xf numFmtId="164" fontId="13" fillId="26" borderId="76" xfId="81" applyNumberFormat="1" applyFont="1" applyFill="1" applyBorder="1" applyAlignment="1" applyProtection="1">
      <alignment vertical="top" wrapText="1"/>
    </xf>
    <xf numFmtId="164" fontId="13" fillId="0" borderId="76" xfId="81" applyNumberFormat="1" applyFont="1" applyFill="1" applyBorder="1" applyAlignment="1" applyProtection="1">
      <alignment horizontal="center" vertical="top" wrapText="1"/>
    </xf>
    <xf numFmtId="1" fontId="60" fillId="0" borderId="83" xfId="81" applyNumberFormat="1" applyFont="1" applyFill="1" applyBorder="1" applyAlignment="1" applyProtection="1">
      <alignment horizontal="right" vertical="top" wrapText="1"/>
    </xf>
    <xf numFmtId="0" fontId="8" fillId="2" borderId="66" xfId="81" applyNumberFormat="1" applyFont="1" applyBorder="1" applyAlignment="1">
      <alignment vertical="top"/>
    </xf>
    <xf numFmtId="164" fontId="8" fillId="25" borderId="66" xfId="81" applyNumberFormat="1" applyFont="1" applyFill="1" applyBorder="1" applyAlignment="1" applyProtection="1">
      <alignment horizontal="left" vertical="center"/>
    </xf>
    <xf numFmtId="1" fontId="13" fillId="2" borderId="67" xfId="81" applyNumberFormat="1" applyFont="1" applyBorder="1" applyAlignment="1">
      <alignment horizontal="center" vertical="top"/>
    </xf>
    <xf numFmtId="0" fontId="13" fillId="2" borderId="67" xfId="81" applyNumberFormat="1" applyFont="1" applyBorder="1" applyAlignment="1">
      <alignment horizontal="center" vertical="top"/>
    </xf>
    <xf numFmtId="7" fontId="13" fillId="2" borderId="67" xfId="81" applyNumberFormat="1" applyFont="1" applyBorder="1" applyAlignment="1">
      <alignment horizontal="right"/>
    </xf>
    <xf numFmtId="7" fontId="13" fillId="2" borderId="66" xfId="81" applyNumberFormat="1" applyFont="1" applyBorder="1" applyAlignment="1">
      <alignment horizontal="right"/>
    </xf>
    <xf numFmtId="165" fontId="13" fillId="0" borderId="77" xfId="81" applyNumberFormat="1" applyFont="1" applyFill="1" applyBorder="1" applyAlignment="1" applyProtection="1">
      <alignment horizontal="left" vertical="top" wrapText="1"/>
    </xf>
    <xf numFmtId="164" fontId="13" fillId="0" borderId="77" xfId="81" applyNumberFormat="1" applyFont="1" applyFill="1" applyBorder="1" applyAlignment="1" applyProtection="1">
      <alignment horizontal="left" vertical="top" wrapText="1"/>
    </xf>
    <xf numFmtId="164" fontId="13" fillId="0" borderId="77" xfId="81" applyNumberFormat="1" applyFont="1" applyFill="1" applyBorder="1" applyAlignment="1" applyProtection="1">
      <alignment horizontal="center" vertical="top" wrapText="1"/>
    </xf>
    <xf numFmtId="0" fontId="13" fillId="0" borderId="77" xfId="81" applyNumberFormat="1" applyFont="1" applyFill="1" applyBorder="1" applyAlignment="1" applyProtection="1">
      <alignment horizontal="center" vertical="top" wrapText="1"/>
    </xf>
    <xf numFmtId="1" fontId="60" fillId="0" borderId="77" xfId="81" applyNumberFormat="1" applyFont="1" applyFill="1" applyBorder="1" applyAlignment="1" applyProtection="1">
      <alignment horizontal="right" vertical="top" wrapText="1"/>
    </xf>
    <xf numFmtId="0" fontId="60" fillId="26" borderId="77" xfId="81" applyNumberFormat="1" applyFont="1" applyFill="1" applyBorder="1" applyAlignment="1" applyProtection="1">
      <alignment vertical="center"/>
    </xf>
    <xf numFmtId="166" fontId="60" fillId="0" borderId="77" xfId="81" applyNumberFormat="1" applyFont="1" applyFill="1" applyBorder="1" applyAlignment="1" applyProtection="1">
      <alignment vertical="top" wrapText="1"/>
    </xf>
    <xf numFmtId="165" fontId="13" fillId="0" borderId="77" xfId="81" applyNumberFormat="1" applyFont="1" applyFill="1" applyBorder="1" applyAlignment="1" applyProtection="1">
      <alignment horizontal="center" vertical="top" wrapText="1"/>
    </xf>
    <xf numFmtId="165" fontId="13" fillId="0" borderId="77" xfId="81" applyNumberFormat="1" applyFont="1" applyFill="1" applyBorder="1" applyAlignment="1" applyProtection="1">
      <alignment horizontal="right" vertical="top" wrapText="1"/>
    </xf>
    <xf numFmtId="166" fontId="60" fillId="26" borderId="77" xfId="81" applyNumberFormat="1" applyFont="1" applyFill="1" applyBorder="1" applyAlignment="1" applyProtection="1">
      <alignment vertical="top"/>
      <protection locked="0"/>
    </xf>
    <xf numFmtId="166" fontId="60" fillId="0" borderId="77" xfId="81" applyNumberFormat="1" applyFont="1" applyFill="1" applyBorder="1" applyAlignment="1" applyProtection="1">
      <alignment vertical="top"/>
    </xf>
    <xf numFmtId="1" fontId="60" fillId="26" borderId="77" xfId="81" applyNumberFormat="1" applyFont="1" applyFill="1" applyBorder="1" applyAlignment="1" applyProtection="1">
      <alignment horizontal="right" vertical="top" wrapText="1"/>
    </xf>
    <xf numFmtId="3" fontId="60" fillId="26" borderId="77" xfId="81" applyNumberFormat="1" applyFont="1" applyFill="1" applyBorder="1" applyAlignment="1" applyProtection="1">
      <alignment vertical="top"/>
    </xf>
    <xf numFmtId="165" fontId="13" fillId="26" borderId="77" xfId="81" applyNumberFormat="1" applyFont="1" applyFill="1" applyBorder="1" applyAlignment="1" applyProtection="1">
      <alignment horizontal="left" vertical="top" wrapText="1"/>
    </xf>
    <xf numFmtId="164" fontId="13" fillId="26" borderId="77" xfId="81" applyNumberFormat="1" applyFont="1" applyFill="1" applyBorder="1" applyAlignment="1" applyProtection="1">
      <alignment vertical="top" wrapText="1"/>
    </xf>
    <xf numFmtId="164" fontId="13" fillId="26" borderId="79" xfId="81" applyNumberFormat="1" applyFont="1" applyFill="1" applyBorder="1" applyAlignment="1" applyProtection="1">
      <alignment horizontal="center" vertical="top" wrapText="1"/>
    </xf>
    <xf numFmtId="1" fontId="60" fillId="0" borderId="79" xfId="81" applyNumberFormat="1" applyFont="1" applyFill="1" applyBorder="1" applyAlignment="1" applyProtection="1">
      <alignment horizontal="right" vertical="top" wrapText="1"/>
    </xf>
    <xf numFmtId="166" fontId="60" fillId="26" borderId="77" xfId="81" applyNumberFormat="1" applyFont="1" applyFill="1" applyBorder="1" applyAlignment="1" applyProtection="1">
      <alignment vertical="top"/>
    </xf>
    <xf numFmtId="165" fontId="13" fillId="26" borderId="77" xfId="81" applyNumberFormat="1" applyFont="1" applyFill="1" applyBorder="1" applyAlignment="1" applyProtection="1">
      <alignment horizontal="center" vertical="top" wrapText="1"/>
    </xf>
    <xf numFmtId="164" fontId="13" fillId="0" borderId="79" xfId="81" applyNumberFormat="1" applyFont="1" applyFill="1" applyBorder="1" applyAlignment="1" applyProtection="1">
      <alignment horizontal="left" vertical="top" wrapText="1"/>
    </xf>
    <xf numFmtId="165" fontId="13" fillId="26" borderId="80" xfId="81" applyNumberFormat="1" applyFont="1" applyFill="1" applyBorder="1" applyAlignment="1" applyProtection="1">
      <alignment horizontal="center" vertical="top" wrapText="1"/>
    </xf>
    <xf numFmtId="164" fontId="13" fillId="0" borderId="81" xfId="81" applyNumberFormat="1" applyFont="1" applyFill="1" applyBorder="1" applyAlignment="1" applyProtection="1">
      <alignment horizontal="left" vertical="top" wrapText="1"/>
    </xf>
    <xf numFmtId="164" fontId="13" fillId="26" borderId="81" xfId="81" applyNumberFormat="1" applyFont="1" applyFill="1" applyBorder="1" applyAlignment="1" applyProtection="1">
      <alignment horizontal="center" vertical="top" wrapText="1"/>
    </xf>
    <xf numFmtId="0" fontId="13" fillId="0" borderId="80" xfId="81" applyNumberFormat="1" applyFont="1" applyFill="1" applyBorder="1" applyAlignment="1" applyProtection="1">
      <alignment horizontal="center" vertical="top" wrapText="1"/>
    </xf>
    <xf numFmtId="1" fontId="60" fillId="0" borderId="80" xfId="81" applyNumberFormat="1" applyFont="1" applyFill="1" applyBorder="1" applyAlignment="1" applyProtection="1">
      <alignment horizontal="right" vertical="top" wrapText="1"/>
    </xf>
    <xf numFmtId="166" fontId="60" fillId="26" borderId="80" xfId="81" applyNumberFormat="1" applyFont="1" applyFill="1" applyBorder="1" applyAlignment="1" applyProtection="1">
      <alignment vertical="top"/>
      <protection locked="0"/>
    </xf>
    <xf numFmtId="166" fontId="60" fillId="0" borderId="80" xfId="81" applyNumberFormat="1" applyFont="1" applyFill="1" applyBorder="1" applyAlignment="1" applyProtection="1">
      <alignment vertical="top"/>
    </xf>
    <xf numFmtId="164" fontId="13" fillId="26" borderId="77" xfId="81" applyNumberFormat="1" applyFont="1" applyFill="1" applyBorder="1" applyAlignment="1" applyProtection="1">
      <alignment horizontal="center" vertical="top" wrapText="1"/>
    </xf>
    <xf numFmtId="1" fontId="60" fillId="0" borderId="77" xfId="81" applyNumberFormat="1" applyFont="1" applyFill="1" applyBorder="1" applyAlignment="1" applyProtection="1">
      <alignment horizontal="right" vertical="top"/>
    </xf>
    <xf numFmtId="166" fontId="60" fillId="0" borderId="71" xfId="81" applyNumberFormat="1" applyFont="1" applyFill="1" applyBorder="1" applyAlignment="1" applyProtection="1">
      <alignment vertical="top"/>
    </xf>
    <xf numFmtId="164" fontId="8" fillId="25" borderId="66" xfId="81" applyNumberFormat="1" applyFont="1" applyFill="1" applyBorder="1" applyAlignment="1" applyProtection="1">
      <alignment horizontal="left" vertical="center" wrapText="1"/>
    </xf>
    <xf numFmtId="1" fontId="13" fillId="2" borderId="67" xfId="81" applyNumberFormat="1" applyFont="1" applyBorder="1" applyAlignment="1">
      <alignment vertical="top"/>
    </xf>
    <xf numFmtId="0" fontId="12" fillId="0" borderId="71" xfId="81" applyFont="1" applyFill="1" applyBorder="1" applyAlignment="1"/>
    <xf numFmtId="0" fontId="13" fillId="2" borderId="66" xfId="81" applyNumberFormat="1" applyFont="1" applyBorder="1" applyAlignment="1">
      <alignment horizontal="center" vertical="top"/>
    </xf>
    <xf numFmtId="0" fontId="13" fillId="2" borderId="67" xfId="81" applyNumberFormat="1" applyFont="1" applyBorder="1" applyAlignment="1">
      <alignment vertical="top"/>
    </xf>
    <xf numFmtId="164" fontId="13" fillId="0" borderId="77" xfId="80" applyNumberFormat="1" applyFont="1" applyFill="1" applyBorder="1" applyAlignment="1" applyProtection="1">
      <alignment vertical="top" wrapText="1"/>
    </xf>
    <xf numFmtId="164" fontId="13" fillId="0" borderId="77" xfId="80" applyNumberFormat="1" applyFont="1" applyFill="1" applyBorder="1" applyAlignment="1" applyProtection="1">
      <alignment horizontal="center" vertical="top" wrapText="1"/>
    </xf>
    <xf numFmtId="164" fontId="13" fillId="0" borderId="77" xfId="81" applyNumberFormat="1" applyFont="1" applyFill="1" applyBorder="1" applyAlignment="1" applyProtection="1">
      <alignment vertical="top" wrapText="1"/>
    </xf>
    <xf numFmtId="0" fontId="13" fillId="2" borderId="66" xfId="81" applyNumberFormat="1" applyFont="1" applyBorder="1" applyAlignment="1">
      <alignment vertical="top"/>
    </xf>
    <xf numFmtId="0" fontId="13" fillId="2" borderId="66" xfId="81" applyNumberFormat="1" applyFont="1" applyBorder="1" applyAlignment="1">
      <alignment horizontal="left" vertical="top"/>
    </xf>
    <xf numFmtId="165" fontId="60" fillId="0" borderId="80" xfId="81" applyNumberFormat="1" applyFont="1" applyFill="1" applyBorder="1" applyAlignment="1" applyProtection="1">
      <alignment horizontal="left" vertical="top" wrapText="1"/>
    </xf>
    <xf numFmtId="164" fontId="60" fillId="0" borderId="80" xfId="81" applyNumberFormat="1" applyFont="1" applyFill="1" applyBorder="1" applyAlignment="1" applyProtection="1">
      <alignment horizontal="left" vertical="top" wrapText="1"/>
    </xf>
    <xf numFmtId="164" fontId="60" fillId="0" borderId="80" xfId="81" applyNumberFormat="1" applyFont="1" applyFill="1" applyBorder="1" applyAlignment="1" applyProtection="1">
      <alignment horizontal="center" vertical="top" wrapText="1"/>
    </xf>
    <xf numFmtId="0" fontId="60" fillId="0" borderId="80" xfId="81" applyNumberFormat="1" applyFont="1" applyFill="1" applyBorder="1" applyAlignment="1" applyProtection="1">
      <alignment horizontal="center" vertical="top" wrapText="1"/>
    </xf>
    <xf numFmtId="166" fontId="60" fillId="0" borderId="80" xfId="81" applyNumberFormat="1" applyFont="1" applyFill="1" applyBorder="1" applyAlignment="1" applyProtection="1">
      <alignment vertical="top"/>
      <protection locked="0"/>
    </xf>
    <xf numFmtId="165" fontId="60" fillId="0" borderId="77" xfId="81" applyNumberFormat="1" applyFont="1" applyFill="1" applyBorder="1" applyAlignment="1" applyProtection="1">
      <alignment horizontal="left" vertical="top" wrapText="1"/>
    </xf>
    <xf numFmtId="164" fontId="60" fillId="0" borderId="77" xfId="81" applyNumberFormat="1" applyFont="1" applyFill="1" applyBorder="1" applyAlignment="1" applyProtection="1">
      <alignment horizontal="left" vertical="top" wrapText="1"/>
    </xf>
    <xf numFmtId="164" fontId="60" fillId="26" borderId="77" xfId="81" applyNumberFormat="1" applyFont="1" applyFill="1" applyBorder="1" applyAlignment="1" applyProtection="1">
      <alignment horizontal="center" vertical="top" wrapText="1"/>
    </xf>
    <xf numFmtId="0" fontId="60" fillId="0" borderId="77" xfId="81" applyNumberFormat="1" applyFont="1" applyFill="1" applyBorder="1" applyAlignment="1" applyProtection="1">
      <alignment horizontal="center" vertical="top" wrapText="1"/>
    </xf>
    <xf numFmtId="165" fontId="60" fillId="0" borderId="77" xfId="81" applyNumberFormat="1" applyFont="1" applyFill="1" applyBorder="1" applyAlignment="1" applyProtection="1">
      <alignment horizontal="center" vertical="top" wrapText="1"/>
    </xf>
    <xf numFmtId="164" fontId="60" fillId="0" borderId="77" xfId="81" applyNumberFormat="1" applyFont="1" applyFill="1" applyBorder="1" applyAlignment="1" applyProtection="1">
      <alignment horizontal="center" vertical="top" wrapText="1"/>
    </xf>
    <xf numFmtId="166" fontId="60" fillId="26" borderId="71" xfId="81" applyNumberFormat="1" applyFont="1" applyFill="1" applyBorder="1" applyAlignment="1" applyProtection="1">
      <alignment vertical="top"/>
      <protection locked="0"/>
    </xf>
    <xf numFmtId="164" fontId="60" fillId="0" borderId="77" xfId="81" applyNumberFormat="1" applyFont="1" applyFill="1" applyBorder="1" applyAlignment="1" applyProtection="1">
      <alignment horizontal="left" vertical="top" wrapText="1" indent="1"/>
    </xf>
    <xf numFmtId="165" fontId="60" fillId="0" borderId="77" xfId="81" applyNumberFormat="1" applyFont="1" applyFill="1" applyBorder="1" applyAlignment="1" applyProtection="1">
      <alignment horizontal="right" vertical="top" wrapText="1"/>
    </xf>
    <xf numFmtId="164" fontId="60" fillId="0" borderId="77" xfId="81" applyNumberFormat="1" applyFont="1" applyFill="1" applyBorder="1" applyAlignment="1" applyProtection="1">
      <alignment horizontal="left" vertical="top" wrapText="1" indent="2"/>
    </xf>
    <xf numFmtId="165" fontId="13" fillId="0" borderId="77" xfId="81" applyNumberFormat="1" applyFont="1" applyFill="1" applyBorder="1" applyAlignment="1" applyProtection="1">
      <alignment horizontal="left" vertical="top"/>
    </xf>
    <xf numFmtId="0" fontId="13" fillId="2" borderId="71" xfId="81" applyFont="1" applyBorder="1" applyAlignment="1">
      <alignment vertical="top" wrapText="1"/>
    </xf>
    <xf numFmtId="165" fontId="13" fillId="0" borderId="80" xfId="81" applyNumberFormat="1" applyFont="1" applyFill="1" applyBorder="1" applyAlignment="1" applyProtection="1">
      <alignment horizontal="left" vertical="top" wrapText="1"/>
    </xf>
    <xf numFmtId="164" fontId="13" fillId="0" borderId="80" xfId="81" applyNumberFormat="1" applyFont="1" applyFill="1" applyBorder="1" applyAlignment="1" applyProtection="1">
      <alignment horizontal="left" vertical="top" wrapText="1"/>
    </xf>
    <xf numFmtId="164" fontId="13" fillId="0" borderId="80" xfId="80" applyNumberFormat="1" applyFont="1" applyFill="1" applyBorder="1" applyAlignment="1" applyProtection="1">
      <alignment horizontal="center" vertical="top" wrapText="1"/>
    </xf>
    <xf numFmtId="0" fontId="61" fillId="26" borderId="0" xfId="0" applyFont="1" applyFill="1"/>
    <xf numFmtId="0" fontId="78" fillId="26" borderId="0" xfId="0" applyFont="1" applyFill="1" applyAlignment="1"/>
    <xf numFmtId="0" fontId="61" fillId="26" borderId="0" xfId="0" applyFont="1" applyFill="1" applyAlignment="1">
      <alignment vertical="top"/>
    </xf>
    <xf numFmtId="166" fontId="13" fillId="25" borderId="0" xfId="110" applyNumberFormat="1" applyFont="1" applyFill="1" applyBorder="1" applyAlignment="1" applyProtection="1">
      <alignment vertical="center"/>
    </xf>
    <xf numFmtId="164" fontId="13" fillId="25" borderId="0" xfId="110" applyNumberFormat="1" applyFont="1" applyFill="1" applyBorder="1" applyAlignment="1" applyProtection="1">
      <alignment horizontal="center" vertical="center"/>
    </xf>
    <xf numFmtId="0" fontId="14" fillId="0" borderId="0" xfId="110" applyFont="1" applyAlignment="1" applyProtection="1">
      <alignment horizontal="center" vertical="center"/>
    </xf>
    <xf numFmtId="0" fontId="61" fillId="26" borderId="0" xfId="109" applyFont="1" applyFill="1" applyAlignment="1"/>
    <xf numFmtId="0" fontId="78" fillId="26" borderId="0" xfId="0" applyFont="1" applyFill="1" applyAlignment="1">
      <alignment vertical="top"/>
    </xf>
    <xf numFmtId="4" fontId="13" fillId="26" borderId="43" xfId="0" applyNumberFormat="1" applyFont="1" applyFill="1" applyBorder="1" applyAlignment="1" applyProtection="1">
      <alignment horizontal="center" vertical="top" wrapText="1"/>
    </xf>
    <xf numFmtId="4" fontId="13" fillId="26" borderId="43" xfId="0" applyNumberFormat="1" applyFont="1" applyFill="1" applyBorder="1" applyAlignment="1" applyProtection="1">
      <alignment horizontal="center" vertical="top"/>
    </xf>
    <xf numFmtId="177" fontId="13" fillId="26" borderId="43" xfId="0" applyNumberFormat="1" applyFont="1" applyFill="1" applyBorder="1" applyAlignment="1" applyProtection="1">
      <alignment horizontal="center" vertical="top"/>
    </xf>
    <xf numFmtId="7" fontId="0" fillId="2" borderId="48" xfId="0" applyNumberFormat="1" applyBorder="1" applyAlignment="1">
      <alignment horizontal="right"/>
    </xf>
    <xf numFmtId="167" fontId="13" fillId="26" borderId="43" xfId="0" applyNumberFormat="1" applyFont="1" applyFill="1" applyBorder="1" applyAlignment="1" applyProtection="1">
      <alignment horizontal="center" vertical="top"/>
    </xf>
    <xf numFmtId="4" fontId="13" fillId="26" borderId="43" xfId="80" applyNumberFormat="1" applyFont="1" applyFill="1" applyBorder="1" applyAlignment="1" applyProtection="1">
      <alignment horizontal="center" vertical="top" wrapText="1"/>
    </xf>
    <xf numFmtId="0" fontId="0" fillId="2" borderId="19" xfId="0" applyNumberFormat="1" applyBorder="1" applyAlignment="1">
      <alignment vertical="top"/>
    </xf>
    <xf numFmtId="0" fontId="0" fillId="2" borderId="0" xfId="0" applyNumberFormat="1" applyBorder="1"/>
    <xf numFmtId="0" fontId="0" fillId="2" borderId="19" xfId="0" applyNumberFormat="1" applyBorder="1" applyAlignment="1">
      <alignment horizontal="center"/>
    </xf>
    <xf numFmtId="0" fontId="0" fillId="2" borderId="53" xfId="0" applyNumberFormat="1" applyBorder="1"/>
    <xf numFmtId="0" fontId="0" fillId="2" borderId="53" xfId="0" applyNumberFormat="1" applyBorder="1" applyAlignment="1">
      <alignment horizontal="center"/>
    </xf>
    <xf numFmtId="7" fontId="0" fillId="2" borderId="53" xfId="0" applyNumberFormat="1" applyBorder="1" applyAlignment="1">
      <alignment horizontal="right"/>
    </xf>
    <xf numFmtId="0" fontId="0" fillId="2" borderId="53" xfId="0" applyNumberFormat="1" applyBorder="1" applyAlignment="1">
      <alignment horizontal="right"/>
    </xf>
    <xf numFmtId="165" fontId="13" fillId="0" borderId="19" xfId="0" applyNumberFormat="1" applyFont="1" applyFill="1" applyBorder="1" applyAlignment="1" applyProtection="1">
      <alignment horizontal="left" vertical="top" wrapText="1"/>
    </xf>
    <xf numFmtId="164" fontId="13" fillId="0" borderId="19" xfId="0" applyNumberFormat="1" applyFont="1" applyFill="1" applyBorder="1" applyAlignment="1" applyProtection="1">
      <alignment horizontal="left" vertical="top" wrapText="1"/>
    </xf>
    <xf numFmtId="164" fontId="13" fillId="26" borderId="19" xfId="0" applyNumberFormat="1" applyFont="1" applyFill="1" applyBorder="1" applyAlignment="1" applyProtection="1">
      <alignment horizontal="center" vertical="top" wrapText="1"/>
    </xf>
    <xf numFmtId="0" fontId="13" fillId="0" borderId="19" xfId="0" applyNumberFormat="1" applyFont="1" applyFill="1" applyBorder="1" applyAlignment="1" applyProtection="1">
      <alignment horizontal="center" vertical="top" wrapText="1"/>
    </xf>
    <xf numFmtId="1" fontId="13" fillId="0" borderId="19" xfId="0" applyNumberFormat="1" applyFont="1" applyFill="1" applyBorder="1" applyAlignment="1" applyProtection="1">
      <alignment horizontal="right" vertical="top"/>
    </xf>
    <xf numFmtId="166" fontId="13" fillId="26" borderId="19" xfId="0" applyNumberFormat="1" applyFont="1" applyFill="1" applyBorder="1" applyAlignment="1" applyProtection="1">
      <alignment vertical="top"/>
      <protection locked="0"/>
    </xf>
    <xf numFmtId="166" fontId="13" fillId="0" borderId="19" xfId="0" applyNumberFormat="1" applyFont="1" applyFill="1" applyBorder="1" applyAlignment="1" applyProtection="1">
      <alignment vertical="top"/>
    </xf>
    <xf numFmtId="0" fontId="13" fillId="26" borderId="19" xfId="0" applyNumberFormat="1" applyFont="1" applyFill="1" applyBorder="1" applyAlignment="1" applyProtection="1">
      <alignment vertical="center"/>
    </xf>
    <xf numFmtId="165" fontId="13" fillId="0" borderId="19" xfId="0" applyNumberFormat="1" applyFont="1" applyFill="1" applyBorder="1" applyAlignment="1" applyProtection="1">
      <alignment horizontal="center" vertical="top" wrapText="1"/>
    </xf>
    <xf numFmtId="164" fontId="13" fillId="0" borderId="19" xfId="0" applyNumberFormat="1" applyFont="1" applyFill="1" applyBorder="1" applyAlignment="1" applyProtection="1">
      <alignment horizontal="center" vertical="top" wrapText="1"/>
    </xf>
    <xf numFmtId="177" fontId="13" fillId="26" borderId="19" xfId="0" applyNumberFormat="1" applyFont="1" applyFill="1" applyBorder="1" applyAlignment="1" applyProtection="1">
      <alignment horizontal="center" vertical="top" wrapText="1"/>
    </xf>
    <xf numFmtId="177" fontId="13" fillId="26" borderId="19" xfId="0" applyNumberFormat="1" applyFont="1" applyFill="1" applyBorder="1" applyAlignment="1" applyProtection="1">
      <alignment horizontal="left" vertical="top" wrapText="1"/>
    </xf>
    <xf numFmtId="165" fontId="13" fillId="0" borderId="19" xfId="0" applyNumberFormat="1" applyFont="1" applyFill="1" applyBorder="1" applyAlignment="1" applyProtection="1">
      <alignment horizontal="right" vertical="top" wrapText="1"/>
    </xf>
    <xf numFmtId="1" fontId="13" fillId="0" borderId="19" xfId="0" applyNumberFormat="1" applyFont="1" applyFill="1" applyBorder="1" applyAlignment="1" applyProtection="1">
      <alignment horizontal="right" vertical="top" wrapText="1"/>
    </xf>
    <xf numFmtId="164" fontId="13" fillId="0" borderId="19" xfId="80" applyNumberFormat="1" applyFont="1" applyFill="1" applyBorder="1" applyAlignment="1" applyProtection="1">
      <alignment vertical="top" wrapText="1"/>
    </xf>
    <xf numFmtId="164" fontId="13" fillId="0" borderId="19" xfId="80" applyNumberFormat="1" applyFont="1" applyFill="1" applyBorder="1" applyAlignment="1" applyProtection="1">
      <alignment horizontal="center" vertical="top" wrapText="1"/>
    </xf>
    <xf numFmtId="166" fontId="13" fillId="0" borderId="19" xfId="0" applyNumberFormat="1" applyFont="1" applyFill="1" applyBorder="1" applyAlignment="1" applyProtection="1">
      <alignment vertical="top" wrapText="1"/>
    </xf>
    <xf numFmtId="164" fontId="13" fillId="0" borderId="19" xfId="80" applyNumberFormat="1" applyFont="1" applyFill="1" applyBorder="1" applyAlignment="1" applyProtection="1">
      <alignment horizontal="left" vertical="top" wrapText="1"/>
    </xf>
    <xf numFmtId="166" fontId="13" fillId="26" borderId="19" xfId="0" applyNumberFormat="1" applyFont="1" applyFill="1" applyBorder="1" applyAlignment="1" applyProtection="1">
      <alignment vertical="top"/>
    </xf>
    <xf numFmtId="178" fontId="13" fillId="0" borderId="19" xfId="0" applyNumberFormat="1" applyFont="1" applyFill="1" applyBorder="1" applyAlignment="1" applyProtection="1">
      <alignment horizontal="right" vertical="top" wrapText="1"/>
    </xf>
    <xf numFmtId="165" fontId="13" fillId="26" borderId="19" xfId="0" applyNumberFormat="1" applyFont="1" applyFill="1" applyBorder="1" applyAlignment="1" applyProtection="1">
      <alignment horizontal="right" vertical="top" wrapText="1"/>
    </xf>
    <xf numFmtId="164" fontId="13" fillId="26" borderId="19" xfId="0" applyNumberFormat="1" applyFont="1" applyFill="1" applyBorder="1" applyAlignment="1" applyProtection="1">
      <alignment horizontal="left" vertical="top" wrapText="1"/>
    </xf>
    <xf numFmtId="0" fontId="13" fillId="26" borderId="19" xfId="0" applyNumberFormat="1" applyFont="1" applyFill="1" applyBorder="1" applyAlignment="1" applyProtection="1">
      <alignment horizontal="center" vertical="top" wrapText="1"/>
    </xf>
    <xf numFmtId="1" fontId="13" fillId="26" borderId="19" xfId="0" applyNumberFormat="1" applyFont="1" applyFill="1" applyBorder="1" applyAlignment="1" applyProtection="1">
      <alignment horizontal="right" vertical="top"/>
    </xf>
    <xf numFmtId="0" fontId="14" fillId="0" borderId="19" xfId="0" applyFont="1" applyFill="1" applyBorder="1" applyAlignment="1" applyProtection="1"/>
    <xf numFmtId="164" fontId="4" fillId="25" borderId="19" xfId="0" applyNumberFormat="1" applyFont="1" applyFill="1" applyBorder="1" applyAlignment="1" applyProtection="1">
      <alignment horizontal="left" vertical="center" wrapText="1"/>
    </xf>
    <xf numFmtId="164" fontId="13" fillId="0" borderId="19" xfId="0" applyNumberFormat="1" applyFont="1" applyFill="1" applyBorder="1" applyAlignment="1" applyProtection="1">
      <alignment vertical="top" wrapText="1"/>
    </xf>
    <xf numFmtId="165" fontId="13" fillId="0" borderId="19" xfId="80" applyNumberFormat="1" applyFont="1" applyFill="1" applyBorder="1" applyAlignment="1" applyProtection="1">
      <alignment horizontal="left" vertical="top" wrapText="1"/>
    </xf>
    <xf numFmtId="0" fontId="13" fillId="0" borderId="19" xfId="80" applyNumberFormat="1" applyFont="1" applyFill="1" applyBorder="1" applyAlignment="1" applyProtection="1">
      <alignment horizontal="center" vertical="top" wrapText="1"/>
    </xf>
    <xf numFmtId="1" fontId="13" fillId="0" borderId="19" xfId="80" applyNumberFormat="1" applyFont="1" applyFill="1" applyBorder="1" applyAlignment="1" applyProtection="1">
      <alignment horizontal="right" vertical="top" wrapText="1"/>
    </xf>
    <xf numFmtId="166" fontId="13" fillId="26" borderId="19" xfId="80" applyNumberFormat="1" applyFont="1" applyFill="1" applyBorder="1" applyAlignment="1" applyProtection="1">
      <alignment vertical="top"/>
      <protection locked="0"/>
    </xf>
    <xf numFmtId="166" fontId="13" fillId="0" borderId="19" xfId="80" applyNumberFormat="1" applyFont="1" applyFill="1" applyBorder="1" applyAlignment="1" applyProtection="1">
      <alignment vertical="top"/>
    </xf>
    <xf numFmtId="165" fontId="13" fillId="0" borderId="23" xfId="0" applyNumberFormat="1" applyFont="1" applyFill="1" applyBorder="1" applyAlignment="1" applyProtection="1">
      <alignment horizontal="center" vertical="top" wrapText="1"/>
    </xf>
    <xf numFmtId="164" fontId="13" fillId="0" borderId="23" xfId="0" applyNumberFormat="1" applyFont="1" applyFill="1" applyBorder="1" applyAlignment="1" applyProtection="1">
      <alignment horizontal="left" vertical="top" wrapText="1"/>
    </xf>
    <xf numFmtId="164" fontId="13" fillId="0" borderId="23" xfId="0" applyNumberFormat="1" applyFont="1" applyFill="1" applyBorder="1" applyAlignment="1" applyProtection="1">
      <alignment horizontal="center" vertical="top" wrapText="1"/>
    </xf>
    <xf numFmtId="0" fontId="13" fillId="0" borderId="23" xfId="0" applyNumberFormat="1" applyFont="1" applyFill="1" applyBorder="1" applyAlignment="1" applyProtection="1">
      <alignment horizontal="center" vertical="top" wrapText="1"/>
    </xf>
    <xf numFmtId="1" fontId="13" fillId="0" borderId="23" xfId="0" applyNumberFormat="1" applyFont="1" applyFill="1" applyBorder="1" applyAlignment="1" applyProtection="1">
      <alignment horizontal="right" vertical="top"/>
    </xf>
    <xf numFmtId="166" fontId="13" fillId="26" borderId="23" xfId="0" applyNumberFormat="1" applyFont="1" applyFill="1" applyBorder="1" applyAlignment="1" applyProtection="1">
      <alignment vertical="top"/>
      <protection locked="0"/>
    </xf>
    <xf numFmtId="166" fontId="13" fillId="0" borderId="23" xfId="0" applyNumberFormat="1" applyFont="1" applyFill="1" applyBorder="1" applyAlignment="1" applyProtection="1">
      <alignment vertical="top"/>
    </xf>
    <xf numFmtId="4" fontId="13" fillId="26" borderId="43" xfId="109" applyNumberFormat="1" applyFont="1" applyFill="1" applyBorder="1" applyAlignment="1" applyProtection="1">
      <alignment horizontal="center" vertical="top" wrapText="1"/>
    </xf>
    <xf numFmtId="165" fontId="13" fillId="26" borderId="19" xfId="109" applyNumberFormat="1" applyFont="1" applyFill="1" applyBorder="1" applyAlignment="1" applyProtection="1">
      <alignment horizontal="center" vertical="top" wrapText="1"/>
    </xf>
    <xf numFmtId="164" fontId="13" fillId="26" borderId="19" xfId="109" applyNumberFormat="1" applyFont="1" applyFill="1" applyBorder="1" applyAlignment="1" applyProtection="1">
      <alignment horizontal="left" vertical="top" wrapText="1"/>
    </xf>
    <xf numFmtId="164" fontId="13" fillId="26" borderId="19" xfId="109" applyNumberFormat="1" applyFont="1" applyFill="1" applyBorder="1" applyAlignment="1" applyProtection="1">
      <alignment horizontal="center" vertical="top" wrapText="1"/>
    </xf>
    <xf numFmtId="0" fontId="13" fillId="26" borderId="19" xfId="109" applyNumberFormat="1" applyFont="1" applyFill="1" applyBorder="1" applyAlignment="1" applyProtection="1">
      <alignment horizontal="center" vertical="top" wrapText="1"/>
    </xf>
    <xf numFmtId="1" fontId="13" fillId="26" borderId="19" xfId="109" applyNumberFormat="1" applyFont="1" applyFill="1" applyBorder="1" applyAlignment="1" applyProtection="1">
      <alignment horizontal="right" vertical="top"/>
    </xf>
    <xf numFmtId="166" fontId="13" fillId="26" borderId="19" xfId="109" applyNumberFormat="1" applyFont="1" applyFill="1" applyBorder="1" applyAlignment="1" applyProtection="1">
      <alignment vertical="top"/>
      <protection locked="0"/>
    </xf>
    <xf numFmtId="166" fontId="13" fillId="26" borderId="19" xfId="109" applyNumberFormat="1" applyFont="1" applyFill="1" applyBorder="1" applyAlignment="1" applyProtection="1">
      <alignment vertical="top"/>
    </xf>
    <xf numFmtId="165" fontId="13" fillId="26" borderId="19" xfId="0" applyNumberFormat="1" applyFont="1" applyFill="1" applyBorder="1" applyAlignment="1" applyProtection="1">
      <alignment horizontal="left" vertical="top" wrapText="1"/>
    </xf>
    <xf numFmtId="164" fontId="13" fillId="26" borderId="19" xfId="0" applyNumberFormat="1" applyFont="1" applyFill="1" applyBorder="1" applyAlignment="1" applyProtection="1">
      <alignment vertical="top" wrapText="1"/>
    </xf>
    <xf numFmtId="165" fontId="13" fillId="0" borderId="23" xfId="0" applyNumberFormat="1" applyFont="1" applyFill="1" applyBorder="1" applyAlignment="1" applyProtection="1">
      <alignment horizontal="left" vertical="top"/>
    </xf>
    <xf numFmtId="164" fontId="13" fillId="26" borderId="23" xfId="0" applyNumberFormat="1" applyFont="1" applyFill="1" applyBorder="1" applyAlignment="1" applyProtection="1">
      <alignment horizontal="center" vertical="top" wrapText="1"/>
    </xf>
    <xf numFmtId="0" fontId="13" fillId="2" borderId="19" xfId="0" applyFont="1" applyBorder="1" applyAlignment="1" applyProtection="1">
      <alignment vertical="top" wrapText="1"/>
    </xf>
    <xf numFmtId="165" fontId="13" fillId="0" borderId="19" xfId="80" applyNumberFormat="1" applyFont="1" applyFill="1" applyBorder="1" applyAlignment="1" applyProtection="1">
      <alignment horizontal="center" vertical="top" wrapText="1"/>
    </xf>
    <xf numFmtId="166" fontId="13" fillId="0" borderId="19" xfId="0" applyNumberFormat="1" applyFont="1" applyFill="1" applyBorder="1" applyAlignment="1" applyProtection="1">
      <alignment horizontal="right" vertical="top"/>
    </xf>
    <xf numFmtId="165" fontId="13" fillId="0" borderId="84" xfId="0" applyNumberFormat="1" applyFont="1" applyFill="1" applyBorder="1" applyAlignment="1" applyProtection="1">
      <alignment horizontal="left" vertical="top"/>
    </xf>
    <xf numFmtId="164" fontId="13" fillId="0" borderId="84" xfId="0" applyNumberFormat="1" applyFont="1" applyFill="1" applyBorder="1" applyAlignment="1" applyProtection="1">
      <alignment horizontal="left" vertical="top" wrapText="1"/>
    </xf>
    <xf numFmtId="164" fontId="13" fillId="0" borderId="84" xfId="0" applyNumberFormat="1" applyFont="1" applyFill="1" applyBorder="1" applyAlignment="1" applyProtection="1">
      <alignment horizontal="center" vertical="top" wrapText="1"/>
    </xf>
    <xf numFmtId="0" fontId="13" fillId="0" borderId="84" xfId="0" applyNumberFormat="1" applyFont="1" applyFill="1" applyBorder="1" applyAlignment="1" applyProtection="1">
      <alignment horizontal="center" vertical="top" wrapText="1"/>
    </xf>
    <xf numFmtId="1" fontId="13" fillId="0" borderId="84" xfId="0" applyNumberFormat="1" applyFont="1" applyFill="1" applyBorder="1" applyAlignment="1" applyProtection="1">
      <alignment horizontal="right" vertical="top"/>
    </xf>
    <xf numFmtId="0" fontId="13" fillId="26" borderId="84" xfId="0" applyNumberFormat="1" applyFont="1" applyFill="1" applyBorder="1" applyAlignment="1" applyProtection="1">
      <alignment vertical="center"/>
    </xf>
    <xf numFmtId="166" fontId="13" fillId="0" borderId="84" xfId="0" applyNumberFormat="1" applyFont="1" applyFill="1" applyBorder="1" applyAlignment="1" applyProtection="1">
      <alignment vertical="top"/>
    </xf>
    <xf numFmtId="165" fontId="13" fillId="0" borderId="84" xfId="0" applyNumberFormat="1" applyFont="1" applyFill="1" applyBorder="1" applyAlignment="1" applyProtection="1">
      <alignment horizontal="center" vertical="top" wrapText="1"/>
    </xf>
    <xf numFmtId="166" fontId="13" fillId="26" borderId="84" xfId="0" applyNumberFormat="1" applyFont="1" applyFill="1" applyBorder="1" applyAlignment="1" applyProtection="1">
      <alignment vertical="top"/>
      <protection locked="0"/>
    </xf>
    <xf numFmtId="165" fontId="13" fillId="0" borderId="84" xfId="0" applyNumberFormat="1" applyFont="1" applyFill="1" applyBorder="1" applyAlignment="1" applyProtection="1">
      <alignment horizontal="right" vertical="top" wrapText="1"/>
    </xf>
    <xf numFmtId="165" fontId="13" fillId="0" borderId="1" xfId="0" applyNumberFormat="1" applyFont="1" applyFill="1" applyBorder="1" applyAlignment="1" applyProtection="1">
      <alignment horizontal="center" vertical="top" wrapText="1"/>
    </xf>
    <xf numFmtId="0" fontId="13" fillId="26" borderId="1" xfId="0" applyNumberFormat="1" applyFont="1" applyFill="1" applyBorder="1" applyAlignment="1" applyProtection="1">
      <alignment vertical="center"/>
    </xf>
    <xf numFmtId="167" fontId="13" fillId="26" borderId="1" xfId="0" applyNumberFormat="1" applyFont="1" applyFill="1" applyBorder="1" applyAlignment="1" applyProtection="1">
      <alignment horizontal="center" vertical="top"/>
    </xf>
    <xf numFmtId="178" fontId="13" fillId="0" borderId="1" xfId="0" applyNumberFormat="1" applyFont="1" applyFill="1" applyBorder="1" applyAlignment="1" applyProtection="1">
      <alignment horizontal="right" vertical="top" wrapText="1"/>
    </xf>
    <xf numFmtId="165" fontId="13" fillId="0" borderId="1" xfId="0" applyNumberFormat="1" applyFont="1" applyFill="1" applyBorder="1" applyAlignment="1" applyProtection="1">
      <alignment horizontal="right" vertical="top" wrapText="1"/>
    </xf>
    <xf numFmtId="166" fontId="13" fillId="26" borderId="1" xfId="0" applyNumberFormat="1" applyFont="1" applyFill="1" applyBorder="1" applyAlignment="1" applyProtection="1">
      <alignment vertical="top"/>
    </xf>
    <xf numFmtId="1" fontId="13" fillId="0" borderId="1" xfId="0" applyNumberFormat="1" applyFont="1" applyFill="1" applyBorder="1" applyAlignment="1" applyProtection="1">
      <alignment horizontal="right" vertical="top"/>
    </xf>
    <xf numFmtId="4" fontId="13" fillId="26" borderId="1" xfId="0" applyNumberFormat="1" applyFont="1" applyFill="1" applyBorder="1" applyAlignment="1" applyProtection="1">
      <alignment horizontal="center" vertical="top"/>
    </xf>
    <xf numFmtId="164" fontId="13" fillId="0" borderId="1" xfId="0" applyNumberFormat="1" applyFont="1" applyFill="1" applyBorder="1" applyAlignment="1" applyProtection="1">
      <alignment horizontal="center" vertical="top" wrapText="1"/>
    </xf>
    <xf numFmtId="166" fontId="13" fillId="0" borderId="1" xfId="0" applyNumberFormat="1" applyFont="1" applyFill="1" applyBorder="1" applyAlignment="1" applyProtection="1">
      <alignment vertical="top"/>
    </xf>
    <xf numFmtId="166" fontId="13" fillId="26" borderId="1" xfId="0" applyNumberFormat="1" applyFont="1" applyFill="1" applyBorder="1" applyAlignment="1" applyProtection="1">
      <alignment vertical="top"/>
      <protection locked="0"/>
    </xf>
    <xf numFmtId="1" fontId="13" fillId="0" borderId="1" xfId="0" applyNumberFormat="1" applyFont="1" applyFill="1" applyBorder="1" applyAlignment="1" applyProtection="1">
      <alignment horizontal="right" vertical="top" wrapText="1"/>
    </xf>
    <xf numFmtId="0" fontId="13" fillId="0" borderId="1" xfId="0" applyNumberFormat="1" applyFont="1" applyFill="1" applyBorder="1" applyAlignment="1" applyProtection="1">
      <alignment horizontal="center" vertical="top" wrapText="1"/>
    </xf>
    <xf numFmtId="164" fontId="13" fillId="0" borderId="1" xfId="0" applyNumberFormat="1" applyFont="1" applyFill="1" applyBorder="1" applyAlignment="1" applyProtection="1">
      <alignment horizontal="left" vertical="top" wrapText="1"/>
    </xf>
    <xf numFmtId="165" fontId="13" fillId="0" borderId="1" xfId="0" applyNumberFormat="1" applyFont="1" applyFill="1" applyBorder="1" applyAlignment="1" applyProtection="1">
      <alignment horizontal="left" vertical="top" wrapText="1"/>
    </xf>
    <xf numFmtId="164" fontId="13" fillId="0" borderId="19" xfId="81" applyNumberFormat="1" applyFont="1" applyFill="1" applyBorder="1" applyAlignment="1" applyProtection="1">
      <alignment horizontal="center" vertical="top" wrapText="1"/>
    </xf>
    <xf numFmtId="7" fontId="0" fillId="2" borderId="66" xfId="0" applyNumberFormat="1" applyBorder="1" applyAlignment="1" applyProtection="1">
      <alignment horizontal="right" vertical="top"/>
      <protection locked="0"/>
    </xf>
    <xf numFmtId="0" fontId="4" fillId="2" borderId="30" xfId="0" applyNumberFormat="1" applyFont="1" applyBorder="1" applyAlignment="1" applyProtection="1">
      <alignment horizontal="center" vertical="center"/>
    </xf>
    <xf numFmtId="7" fontId="0" fillId="2" borderId="30" xfId="0" applyNumberFormat="1" applyBorder="1" applyAlignment="1" applyProtection="1">
      <alignment horizontal="right" vertical="center"/>
    </xf>
    <xf numFmtId="0" fontId="4" fillId="2" borderId="19" xfId="0" applyNumberFormat="1" applyFont="1" applyBorder="1" applyAlignment="1" applyProtection="1">
      <alignment vertical="top"/>
    </xf>
    <xf numFmtId="1" fontId="0" fillId="2" borderId="19" xfId="0" applyNumberFormat="1" applyBorder="1" applyAlignment="1" applyProtection="1">
      <alignment horizontal="center" vertical="top"/>
    </xf>
    <xf numFmtId="0" fontId="0" fillId="2" borderId="19" xfId="0" applyNumberFormat="1" applyBorder="1" applyAlignment="1" applyProtection="1">
      <alignment horizontal="center" vertical="top"/>
    </xf>
    <xf numFmtId="7" fontId="0" fillId="2" borderId="19" xfId="0" applyNumberFormat="1" applyBorder="1" applyAlignment="1" applyProtection="1">
      <alignment horizontal="right"/>
    </xf>
    <xf numFmtId="1" fontId="0" fillId="2" borderId="19" xfId="0" applyNumberFormat="1" applyBorder="1" applyAlignment="1" applyProtection="1">
      <alignment vertical="top"/>
    </xf>
    <xf numFmtId="0" fontId="0" fillId="2" borderId="19" xfId="0" applyNumberFormat="1" applyBorder="1" applyAlignment="1" applyProtection="1">
      <alignment vertical="top"/>
    </xf>
    <xf numFmtId="0" fontId="4" fillId="2" borderId="22" xfId="0" applyNumberFormat="1" applyFont="1" applyBorder="1" applyAlignment="1" applyProtection="1">
      <alignment horizontal="center" vertical="center"/>
    </xf>
    <xf numFmtId="7" fontId="0" fillId="2" borderId="22" xfId="0" applyNumberFormat="1" applyBorder="1" applyAlignment="1" applyProtection="1">
      <alignment horizontal="right"/>
    </xf>
    <xf numFmtId="0" fontId="4" fillId="2" borderId="19" xfId="0" applyNumberFormat="1" applyFont="1" applyBorder="1" applyAlignment="1" applyProtection="1">
      <alignment horizontal="center" vertical="center"/>
    </xf>
    <xf numFmtId="7" fontId="0" fillId="2" borderId="19" xfId="0" applyNumberFormat="1" applyBorder="1" applyAlignment="1" applyProtection="1">
      <alignment horizontal="right" vertical="center"/>
    </xf>
    <xf numFmtId="7" fontId="0" fillId="2" borderId="22" xfId="0" applyNumberFormat="1" applyBorder="1" applyAlignment="1" applyProtection="1">
      <alignment horizontal="right" vertical="center"/>
    </xf>
    <xf numFmtId="0" fontId="4" fillId="2" borderId="30" xfId="81" applyNumberFormat="1" applyFont="1" applyBorder="1" applyAlignment="1" applyProtection="1">
      <alignment horizontal="center" vertical="center"/>
    </xf>
    <xf numFmtId="7" fontId="13" fillId="2" borderId="30" xfId="81" applyNumberFormat="1" applyBorder="1" applyAlignment="1" applyProtection="1">
      <alignment horizontal="right" vertical="center"/>
    </xf>
    <xf numFmtId="0" fontId="13" fillId="2" borderId="66" xfId="0" applyNumberFormat="1" applyFont="1" applyBorder="1" applyAlignment="1" applyProtection="1">
      <alignment horizontal="left" vertical="top"/>
    </xf>
    <xf numFmtId="1" fontId="0" fillId="2" borderId="66" xfId="0" applyNumberFormat="1" applyBorder="1" applyAlignment="1" applyProtection="1">
      <alignment horizontal="center" vertical="top"/>
    </xf>
    <xf numFmtId="0" fontId="0" fillId="2" borderId="66" xfId="0" applyNumberFormat="1" applyBorder="1" applyAlignment="1" applyProtection="1">
      <alignment vertical="top"/>
    </xf>
    <xf numFmtId="0" fontId="0" fillId="2" borderId="66" xfId="0" applyNumberFormat="1" applyBorder="1" applyAlignment="1" applyProtection="1">
      <alignment horizontal="right" vertical="top"/>
    </xf>
    <xf numFmtId="7" fontId="0" fillId="2" borderId="66" xfId="0" applyNumberFormat="1" applyBorder="1" applyAlignment="1" applyProtection="1">
      <alignment horizontal="right" vertical="top"/>
    </xf>
    <xf numFmtId="0" fontId="4" fillId="2" borderId="22" xfId="81" applyNumberFormat="1" applyFont="1" applyBorder="1" applyAlignment="1" applyProtection="1">
      <alignment horizontal="center" vertical="center"/>
    </xf>
    <xf numFmtId="7" fontId="13" fillId="2" borderId="22" xfId="81" applyNumberFormat="1" applyBorder="1" applyAlignment="1" applyProtection="1">
      <alignment horizontal="right" vertical="center"/>
    </xf>
    <xf numFmtId="0" fontId="0" fillId="2" borderId="31" xfId="0" applyNumberFormat="1" applyBorder="1" applyAlignment="1" applyProtection="1">
      <alignment vertical="top"/>
    </xf>
    <xf numFmtId="0" fontId="6" fillId="2" borderId="32" xfId="0" applyNumberFormat="1" applyFont="1" applyBorder="1" applyProtection="1"/>
    <xf numFmtId="0" fontId="0" fillId="2" borderId="32" xfId="0" applyNumberFormat="1" applyBorder="1" applyAlignment="1" applyProtection="1">
      <alignment horizontal="center"/>
    </xf>
    <xf numFmtId="0" fontId="0" fillId="2" borderId="32" xfId="0" applyNumberFormat="1" applyBorder="1" applyProtection="1"/>
    <xf numFmtId="0" fontId="0" fillId="2" borderId="32" xfId="0" applyNumberFormat="1" applyBorder="1" applyAlignment="1" applyProtection="1">
      <alignment horizontal="right"/>
    </xf>
    <xf numFmtId="0" fontId="0" fillId="2" borderId="89" xfId="0" applyNumberFormat="1" applyBorder="1" applyAlignment="1" applyProtection="1">
      <alignment horizontal="right"/>
    </xf>
    <xf numFmtId="0" fontId="4" fillId="2" borderId="65" xfId="0" applyNumberFormat="1" applyFont="1" applyBorder="1" applyAlignment="1" applyProtection="1">
      <alignment horizontal="center" vertical="center"/>
    </xf>
    <xf numFmtId="7" fontId="0" fillId="2" borderId="65" xfId="0" applyNumberFormat="1" applyBorder="1" applyAlignment="1" applyProtection="1">
      <alignment horizontal="right"/>
    </xf>
    <xf numFmtId="0" fontId="0" fillId="2" borderId="86" xfId="0" applyNumberFormat="1" applyBorder="1" applyAlignment="1" applyProtection="1">
      <alignment vertical="top"/>
    </xf>
    <xf numFmtId="0" fontId="0" fillId="2" borderId="87" xfId="0" applyNumberFormat="1" applyBorder="1" applyProtection="1"/>
    <xf numFmtId="0" fontId="0" fillId="2" borderId="87" xfId="0" applyNumberFormat="1" applyBorder="1" applyAlignment="1" applyProtection="1">
      <alignment horizontal="center"/>
    </xf>
    <xf numFmtId="7" fontId="0" fillId="2" borderId="87" xfId="0" applyNumberFormat="1" applyBorder="1" applyAlignment="1" applyProtection="1">
      <alignment horizontal="right"/>
    </xf>
    <xf numFmtId="0" fontId="0" fillId="2" borderId="88" xfId="0" applyNumberFormat="1" applyBorder="1" applyAlignment="1" applyProtection="1">
      <alignment horizontal="right"/>
    </xf>
    <xf numFmtId="0" fontId="0" fillId="2" borderId="0" xfId="0" applyNumberFormat="1" applyBorder="1" applyAlignment="1">
      <alignment vertical="center"/>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wrapText="1" shrinkToFit="1"/>
    </xf>
    <xf numFmtId="0" fontId="77" fillId="0" borderId="0" xfId="0" applyFont="1" applyFill="1" applyBorder="1" applyAlignment="1" applyProtection="1">
      <alignment vertical="top" wrapText="1"/>
    </xf>
    <xf numFmtId="0" fontId="14" fillId="0" borderId="43" xfId="0" applyFont="1" applyFill="1" applyBorder="1" applyAlignment="1" applyProtection="1">
      <alignment vertical="top" wrapText="1"/>
    </xf>
    <xf numFmtId="0" fontId="14" fillId="0" borderId="0" xfId="0" applyFont="1" applyFill="1" applyBorder="1" applyAlignment="1" applyProtection="1"/>
    <xf numFmtId="0" fontId="77" fillId="0" borderId="0" xfId="0" applyFont="1" applyFill="1" applyBorder="1" applyAlignment="1" applyProtection="1">
      <alignment vertical="top" wrapText="1" shrinkToFit="1"/>
    </xf>
    <xf numFmtId="0" fontId="14" fillId="26" borderId="0" xfId="0" applyFont="1" applyFill="1" applyBorder="1" applyAlignment="1" applyProtection="1">
      <alignment vertical="top" wrapText="1"/>
    </xf>
    <xf numFmtId="0" fontId="77" fillId="0" borderId="43" xfId="0" applyFont="1" applyFill="1" applyBorder="1" applyAlignment="1" applyProtection="1">
      <alignment vertical="top" wrapText="1"/>
    </xf>
    <xf numFmtId="0" fontId="13" fillId="2" borderId="0" xfId="81" applyNumberFormat="1" applyBorder="1" applyAlignment="1">
      <alignment vertical="center"/>
    </xf>
    <xf numFmtId="0" fontId="13" fillId="2" borderId="0" xfId="81" applyNumberFormat="1" applyBorder="1"/>
    <xf numFmtId="0" fontId="0" fillId="2" borderId="0" xfId="0" applyNumberFormat="1" applyBorder="1" applyAlignment="1"/>
    <xf numFmtId="164" fontId="13" fillId="0" borderId="1" xfId="0" applyNumberFormat="1" applyFont="1" applyFill="1" applyBorder="1" applyAlignment="1" applyProtection="1">
      <alignment vertical="top" wrapText="1"/>
    </xf>
    <xf numFmtId="166" fontId="13" fillId="0" borderId="1" xfId="0" applyNumberFormat="1" applyFont="1" applyFill="1" applyBorder="1" applyAlignment="1" applyProtection="1">
      <alignment vertical="top" wrapText="1"/>
    </xf>
    <xf numFmtId="0" fontId="73" fillId="25" borderId="0" xfId="0" applyFont="1" applyFill="1" applyAlignment="1" applyProtection="1">
      <alignment horizontal="center" vertical="center"/>
    </xf>
    <xf numFmtId="0" fontId="13" fillId="2" borderId="0" xfId="0" applyNumberFormat="1" applyFont="1" applyAlignment="1"/>
    <xf numFmtId="0" fontId="66" fillId="25" borderId="0" xfId="0" applyNumberFormat="1" applyFont="1" applyFill="1" applyBorder="1" applyAlignment="1" applyProtection="1">
      <alignment vertical="top" wrapText="1"/>
    </xf>
    <xf numFmtId="0" fontId="67" fillId="2" borderId="0" xfId="0" applyNumberFormat="1" applyFont="1" applyAlignment="1">
      <alignment vertical="top" wrapText="1"/>
    </xf>
    <xf numFmtId="0" fontId="66" fillId="25" borderId="0" xfId="0" applyNumberFormat="1" applyFont="1" applyFill="1" applyBorder="1" applyAlignment="1" applyProtection="1">
      <alignment horizontal="left" vertical="top" wrapText="1"/>
    </xf>
    <xf numFmtId="0" fontId="67" fillId="2" borderId="0" xfId="0" applyNumberFormat="1" applyFont="1" applyAlignment="1" applyProtection="1">
      <alignment vertical="top" wrapText="1"/>
    </xf>
    <xf numFmtId="0" fontId="66" fillId="2" borderId="0" xfId="0" applyNumberFormat="1" applyFont="1" applyAlignment="1" applyProtection="1">
      <alignment vertical="top" wrapText="1"/>
    </xf>
    <xf numFmtId="0" fontId="71" fillId="25" borderId="0" xfId="0" applyNumberFormat="1" applyFont="1" applyFill="1" applyBorder="1" applyAlignment="1" applyProtection="1">
      <alignment horizontal="left" vertical="top" wrapText="1"/>
    </xf>
    <xf numFmtId="0" fontId="72" fillId="2" borderId="0" xfId="0" applyNumberFormat="1" applyFont="1" applyAlignment="1" applyProtection="1">
      <alignment vertical="top" wrapText="1"/>
    </xf>
    <xf numFmtId="1" fontId="66" fillId="2" borderId="0" xfId="0" applyNumberFormat="1" applyFont="1" applyAlignment="1" applyProtection="1">
      <alignment vertical="top" wrapText="1"/>
    </xf>
    <xf numFmtId="0" fontId="0" fillId="2" borderId="0" xfId="0" applyNumberFormat="1" applyAlignment="1">
      <alignment vertical="top" wrapText="1"/>
    </xf>
    <xf numFmtId="1" fontId="66" fillId="2" borderId="0" xfId="0" applyNumberFormat="1" applyFont="1" applyAlignment="1" applyProtection="1">
      <alignment horizontal="left" vertical="top" wrapText="1"/>
    </xf>
    <xf numFmtId="0" fontId="67" fillId="2" borderId="0" xfId="0" applyNumberFormat="1" applyFont="1" applyAlignment="1">
      <alignment horizontal="left" vertical="top"/>
    </xf>
    <xf numFmtId="1" fontId="9" fillId="2" borderId="30" xfId="0" applyNumberFormat="1" applyFont="1" applyBorder="1" applyAlignment="1" applyProtection="1">
      <alignment horizontal="left" vertical="center" wrapText="1"/>
    </xf>
    <xf numFmtId="0" fontId="0" fillId="2" borderId="30" xfId="0" applyNumberFormat="1" applyBorder="1" applyAlignment="1" applyProtection="1">
      <alignment vertical="center" wrapText="1"/>
    </xf>
    <xf numFmtId="1" fontId="9" fillId="2" borderId="48" xfId="0" applyNumberFormat="1" applyFont="1" applyBorder="1" applyAlignment="1" applyProtection="1">
      <alignment horizontal="left" vertical="center" wrapText="1"/>
    </xf>
    <xf numFmtId="0" fontId="0" fillId="2" borderId="49" xfId="0" applyNumberFormat="1" applyBorder="1" applyAlignment="1" applyProtection="1">
      <alignment vertical="center" wrapText="1"/>
    </xf>
    <xf numFmtId="0" fontId="0" fillId="2" borderId="50" xfId="0" applyNumberFormat="1" applyBorder="1" applyAlignment="1" applyProtection="1">
      <alignment vertical="center" wrapText="1"/>
    </xf>
    <xf numFmtId="0" fontId="0" fillId="2" borderId="85" xfId="0" applyNumberFormat="1" applyBorder="1" applyAlignment="1" applyProtection="1"/>
    <xf numFmtId="0" fontId="0" fillId="2" borderId="46" xfId="0" applyNumberFormat="1" applyBorder="1" applyAlignment="1" applyProtection="1"/>
    <xf numFmtId="1" fontId="9" fillId="2" borderId="19" xfId="0" applyNumberFormat="1" applyFont="1" applyBorder="1" applyAlignment="1" applyProtection="1">
      <alignment horizontal="left" vertical="center" wrapText="1"/>
    </xf>
    <xf numFmtId="0" fontId="0" fillId="2" borderId="19" xfId="0" applyNumberFormat="1" applyBorder="1" applyAlignment="1" applyProtection="1">
      <alignment vertical="center" wrapText="1"/>
    </xf>
    <xf numFmtId="1" fontId="9" fillId="2" borderId="22" xfId="0" applyNumberFormat="1" applyFont="1" applyBorder="1" applyAlignment="1" applyProtection="1">
      <alignment horizontal="left" vertical="center" wrapText="1"/>
    </xf>
    <xf numFmtId="0" fontId="0" fillId="2" borderId="22" xfId="0" applyNumberFormat="1" applyBorder="1" applyAlignment="1" applyProtection="1">
      <alignment vertical="center" wrapText="1"/>
    </xf>
    <xf numFmtId="1" fontId="5" fillId="2" borderId="48" xfId="0" applyNumberFormat="1" applyFont="1" applyBorder="1" applyAlignment="1" applyProtection="1">
      <alignment horizontal="left" vertical="center" wrapText="1"/>
    </xf>
    <xf numFmtId="1" fontId="5" fillId="2" borderId="54" xfId="0" applyNumberFormat="1" applyFont="1" applyBorder="1" applyAlignment="1" applyProtection="1">
      <alignment horizontal="left" vertical="center" wrapText="1"/>
    </xf>
    <xf numFmtId="0" fontId="0" fillId="2" borderId="55" xfId="0" applyNumberFormat="1" applyBorder="1" applyAlignment="1" applyProtection="1">
      <alignment vertical="center" wrapText="1"/>
    </xf>
    <xf numFmtId="0" fontId="0" fillId="2" borderId="56" xfId="0" applyNumberFormat="1" applyBorder="1" applyAlignment="1" applyProtection="1">
      <alignment vertical="center" wrapText="1"/>
    </xf>
    <xf numFmtId="1" fontId="9" fillId="2" borderId="30" xfId="81" applyNumberFormat="1" applyFont="1" applyBorder="1" applyAlignment="1" applyProtection="1">
      <alignment horizontal="left" vertical="center" wrapText="1"/>
    </xf>
    <xf numFmtId="0" fontId="13" fillId="2" borderId="30" xfId="81" applyNumberFormat="1" applyBorder="1" applyAlignment="1" applyProtection="1">
      <alignment vertical="center" wrapText="1"/>
    </xf>
    <xf numFmtId="1" fontId="9" fillId="2" borderId="22" xfId="81" applyNumberFormat="1" applyFont="1" applyBorder="1" applyAlignment="1" applyProtection="1">
      <alignment horizontal="left" vertical="center" wrapText="1"/>
    </xf>
    <xf numFmtId="0" fontId="13" fillId="2" borderId="22" xfId="81" applyNumberFormat="1" applyBorder="1" applyAlignment="1" applyProtection="1">
      <alignment vertical="center" wrapText="1"/>
    </xf>
    <xf numFmtId="1" fontId="65" fillId="2" borderId="54" xfId="0" applyNumberFormat="1" applyFont="1" applyBorder="1" applyAlignment="1" applyProtection="1">
      <alignment horizontal="left" vertical="center" wrapText="1"/>
    </xf>
    <xf numFmtId="0" fontId="13" fillId="2" borderId="55" xfId="0" applyNumberFormat="1" applyFont="1" applyBorder="1" applyAlignment="1" applyProtection="1">
      <alignment vertical="center" wrapText="1"/>
    </xf>
    <xf numFmtId="0" fontId="13" fillId="2" borderId="56" xfId="0" applyNumberFormat="1" applyFont="1" applyBorder="1" applyAlignment="1" applyProtection="1">
      <alignment vertical="center" wrapText="1"/>
    </xf>
    <xf numFmtId="0" fontId="0" fillId="2" borderId="37" xfId="0" applyNumberFormat="1" applyBorder="1" applyAlignment="1" applyProtection="1">
      <alignment vertical="center" wrapText="1"/>
    </xf>
    <xf numFmtId="7" fontId="0" fillId="2" borderId="44" xfId="0" applyNumberFormat="1" applyBorder="1" applyAlignment="1" applyProtection="1">
      <alignment horizontal="center"/>
    </xf>
    <xf numFmtId="0" fontId="0" fillId="2" borderId="45" xfId="0" applyNumberFormat="1" applyBorder="1" applyAlignment="1" applyProtection="1"/>
    <xf numFmtId="1" fontId="9" fillId="2" borderId="48" xfId="81" applyNumberFormat="1" applyFont="1" applyBorder="1" applyAlignment="1">
      <alignment horizontal="left" vertical="center" wrapText="1"/>
    </xf>
    <xf numFmtId="0" fontId="13" fillId="2" borderId="49" xfId="81" applyNumberFormat="1" applyBorder="1" applyAlignment="1">
      <alignment vertical="center" wrapText="1"/>
    </xf>
    <xf numFmtId="0" fontId="13" fillId="2" borderId="50" xfId="81" applyNumberFormat="1" applyBorder="1" applyAlignment="1">
      <alignment vertical="center" wrapText="1"/>
    </xf>
    <xf numFmtId="1" fontId="5" fillId="2" borderId="54" xfId="0" applyNumberFormat="1" applyFont="1" applyBorder="1" applyAlignment="1">
      <alignment horizontal="left" vertical="center" wrapText="1"/>
    </xf>
    <xf numFmtId="0" fontId="0" fillId="2" borderId="55" xfId="0" applyNumberFormat="1" applyBorder="1" applyAlignment="1">
      <alignment vertical="center" wrapText="1"/>
    </xf>
    <xf numFmtId="0" fontId="0" fillId="2" borderId="56" xfId="0" applyNumberFormat="1" applyBorder="1" applyAlignment="1">
      <alignment vertical="center" wrapText="1"/>
    </xf>
    <xf numFmtId="1" fontId="5" fillId="2" borderId="48" xfId="0" applyNumberFormat="1" applyFont="1" applyBorder="1" applyAlignment="1">
      <alignment horizontal="left" vertical="center" wrapText="1"/>
    </xf>
    <xf numFmtId="0" fontId="0" fillId="2" borderId="49" xfId="0" applyNumberFormat="1" applyBorder="1" applyAlignment="1">
      <alignment vertical="center" wrapText="1"/>
    </xf>
    <xf numFmtId="0" fontId="0" fillId="2" borderId="50" xfId="0" applyNumberFormat="1" applyBorder="1" applyAlignment="1">
      <alignment vertical="center" wrapText="1"/>
    </xf>
    <xf numFmtId="0" fontId="0" fillId="2" borderId="51" xfId="0" applyNumberFormat="1" applyBorder="1" applyAlignment="1"/>
    <xf numFmtId="0" fontId="0" fillId="2" borderId="52" xfId="0" applyNumberFormat="1" applyBorder="1" applyAlignment="1"/>
    <xf numFmtId="7" fontId="0" fillId="2" borderId="44" xfId="0" applyNumberFormat="1" applyBorder="1" applyAlignment="1">
      <alignment horizontal="center"/>
    </xf>
    <xf numFmtId="0" fontId="0" fillId="2" borderId="58" xfId="0" applyNumberFormat="1" applyBorder="1" applyAlignment="1"/>
    <xf numFmtId="0" fontId="11" fillId="2" borderId="57" xfId="0" applyNumberFormat="1" applyFont="1" applyBorder="1" applyAlignment="1">
      <alignment vertical="center" wrapText="1"/>
    </xf>
    <xf numFmtId="0" fontId="0" fillId="2" borderId="17" xfId="0" applyNumberFormat="1" applyBorder="1" applyAlignment="1">
      <alignment vertical="center" wrapText="1"/>
    </xf>
    <xf numFmtId="0" fontId="0" fillId="2" borderId="18" xfId="0" applyNumberFormat="1" applyBorder="1" applyAlignment="1">
      <alignment vertical="center" wrapText="1"/>
    </xf>
    <xf numFmtId="0" fontId="11" fillId="2" borderId="37" xfId="0" applyNumberFormat="1" applyFont="1" applyBorder="1" applyAlignment="1">
      <alignment vertical="top"/>
    </xf>
    <xf numFmtId="0" fontId="0" fillId="2" borderId="46" xfId="0" applyNumberFormat="1" applyBorder="1" applyAlignment="1"/>
    <xf numFmtId="0" fontId="0" fillId="2" borderId="47" xfId="0" applyNumberFormat="1" applyBorder="1" applyAlignment="1"/>
    <xf numFmtId="0" fontId="11" fillId="2" borderId="59" xfId="0" applyNumberFormat="1" applyFont="1" applyBorder="1" applyAlignment="1">
      <alignment vertical="center"/>
    </xf>
    <xf numFmtId="0" fontId="0" fillId="2" borderId="60" xfId="0" applyNumberFormat="1" applyBorder="1" applyAlignment="1">
      <alignment vertical="center"/>
    </xf>
    <xf numFmtId="1" fontId="9" fillId="2" borderId="20" xfId="0" applyNumberFormat="1" applyFont="1" applyBorder="1" applyAlignment="1">
      <alignment horizontal="left" vertical="center" wrapText="1"/>
    </xf>
    <xf numFmtId="0" fontId="0" fillId="2" borderId="0" xfId="0" applyNumberFormat="1" applyAlignment="1">
      <alignment vertical="center" wrapText="1"/>
    </xf>
    <xf numFmtId="0" fontId="0" fillId="2" borderId="53" xfId="0" applyNumberFormat="1" applyBorder="1" applyAlignment="1">
      <alignment vertical="center" wrapText="1"/>
    </xf>
    <xf numFmtId="1" fontId="9" fillId="2" borderId="48" xfId="0" applyNumberFormat="1" applyFont="1" applyBorder="1" applyAlignment="1">
      <alignment horizontal="left" vertical="center" wrapText="1"/>
    </xf>
    <xf numFmtId="1" fontId="9" fillId="2" borderId="37" xfId="0" applyNumberFormat="1" applyFont="1" applyBorder="1" applyAlignment="1">
      <alignment horizontal="left" vertical="center" wrapText="1"/>
    </xf>
    <xf numFmtId="0" fontId="0" fillId="2" borderId="46" xfId="0" applyNumberFormat="1" applyBorder="1" applyAlignment="1">
      <alignment vertical="center" wrapText="1"/>
    </xf>
    <xf numFmtId="0" fontId="0" fillId="2" borderId="47" xfId="0" applyNumberFormat="1" applyBorder="1" applyAlignment="1">
      <alignment vertical="center" wrapText="1"/>
    </xf>
    <xf numFmtId="0" fontId="0" fillId="2" borderId="0" xfId="0" applyNumberFormat="1" applyBorder="1" applyAlignment="1">
      <alignment vertical="center" wrapText="1"/>
    </xf>
    <xf numFmtId="0" fontId="11" fillId="2" borderId="37" xfId="0" applyNumberFormat="1" applyFont="1" applyBorder="1" applyAlignment="1">
      <alignment vertical="top" wrapText="1"/>
    </xf>
    <xf numFmtId="0" fontId="0" fillId="2" borderId="46" xfId="0" applyNumberFormat="1" applyBorder="1" applyAlignment="1">
      <alignment wrapText="1"/>
    </xf>
    <xf numFmtId="0" fontId="0" fillId="2" borderId="47" xfId="0" applyNumberFormat="1" applyBorder="1" applyAlignment="1">
      <alignment wrapText="1"/>
    </xf>
    <xf numFmtId="1" fontId="9" fillId="2" borderId="20" xfId="81" applyNumberFormat="1" applyFont="1" applyBorder="1" applyAlignment="1">
      <alignment horizontal="left" vertical="center" wrapText="1"/>
    </xf>
    <xf numFmtId="0" fontId="13" fillId="2" borderId="0" xfId="81" applyNumberFormat="1" applyBorder="1" applyAlignment="1">
      <alignment vertical="center" wrapText="1"/>
    </xf>
    <xf numFmtId="0" fontId="13" fillId="2" borderId="53" xfId="81" applyNumberFormat="1" applyBorder="1" applyAlignment="1">
      <alignment vertical="center" wrapText="1"/>
    </xf>
    <xf numFmtId="0" fontId="11" fillId="2" borderId="37" xfId="81" applyNumberFormat="1" applyFont="1" applyBorder="1" applyAlignment="1">
      <alignment vertical="top"/>
    </xf>
    <xf numFmtId="0" fontId="13" fillId="2" borderId="46" xfId="81" applyNumberFormat="1" applyFont="1" applyBorder="1" applyAlignment="1"/>
    <xf numFmtId="0" fontId="13" fillId="2" borderId="47" xfId="81" applyNumberFormat="1" applyFont="1" applyBorder="1" applyAlignment="1"/>
    <xf numFmtId="0" fontId="13" fillId="2" borderId="0" xfId="81" applyNumberFormat="1" applyFont="1" applyAlignment="1">
      <alignment vertical="center" wrapText="1"/>
    </xf>
    <xf numFmtId="0" fontId="13" fillId="2" borderId="53" xfId="81" applyNumberFormat="1" applyFont="1" applyBorder="1" applyAlignment="1">
      <alignment vertical="center" wrapText="1"/>
    </xf>
    <xf numFmtId="0" fontId="13" fillId="2" borderId="49" xfId="81" applyNumberFormat="1" applyFont="1" applyBorder="1" applyAlignment="1">
      <alignment vertical="center" wrapText="1"/>
    </xf>
    <xf numFmtId="0" fontId="13" fillId="2" borderId="50" xfId="81" applyNumberFormat="1" applyFont="1" applyBorder="1" applyAlignment="1">
      <alignment vertical="center" wrapText="1"/>
    </xf>
    <xf numFmtId="1" fontId="9" fillId="2" borderId="37" xfId="81" applyNumberFormat="1" applyFont="1" applyBorder="1" applyAlignment="1">
      <alignment horizontal="left" vertical="center" wrapText="1"/>
    </xf>
    <xf numFmtId="0" fontId="13" fillId="2" borderId="46" xfId="81" applyNumberFormat="1" applyFont="1" applyBorder="1" applyAlignment="1">
      <alignment vertical="center" wrapText="1"/>
    </xf>
    <xf numFmtId="0" fontId="13" fillId="2" borderId="47" xfId="81" applyNumberFormat="1" applyFont="1" applyBorder="1" applyAlignment="1">
      <alignment vertical="center" wrapText="1"/>
    </xf>
    <xf numFmtId="1" fontId="9" fillId="0" borderId="37" xfId="81" applyNumberFormat="1" applyFont="1" applyFill="1" applyBorder="1" applyAlignment="1">
      <alignment horizontal="left" vertical="center" wrapText="1"/>
    </xf>
    <xf numFmtId="0" fontId="13" fillId="0" borderId="46" xfId="81" applyNumberFormat="1" applyFont="1" applyFill="1" applyBorder="1" applyAlignment="1">
      <alignment vertical="center" wrapText="1"/>
    </xf>
    <xf numFmtId="0" fontId="13" fillId="0" borderId="47" xfId="81" applyNumberFormat="1" applyFont="1" applyFill="1" applyBorder="1" applyAlignment="1">
      <alignment vertical="center" wrapText="1"/>
    </xf>
    <xf numFmtId="164" fontId="8" fillId="25" borderId="67" xfId="81" applyNumberFormat="1" applyFont="1" applyFill="1" applyBorder="1" applyAlignment="1" applyProtection="1">
      <alignment horizontal="left" vertical="center"/>
    </xf>
    <xf numFmtId="164" fontId="8" fillId="25" borderId="71" xfId="81" applyNumberFormat="1" applyFont="1" applyFill="1" applyBorder="1" applyAlignment="1" applyProtection="1">
      <alignment horizontal="left" vertical="center"/>
    </xf>
    <xf numFmtId="164" fontId="8" fillId="25" borderId="78" xfId="81" applyNumberFormat="1" applyFont="1" applyFill="1" applyBorder="1" applyAlignment="1" applyProtection="1">
      <alignment horizontal="left" vertical="center"/>
    </xf>
    <xf numFmtId="164" fontId="8" fillId="25" borderId="67" xfId="81" applyNumberFormat="1" applyFont="1" applyFill="1" applyBorder="1" applyAlignment="1" applyProtection="1">
      <alignment vertical="center"/>
    </xf>
    <xf numFmtId="164" fontId="8" fillId="25" borderId="71" xfId="81" applyNumberFormat="1" applyFont="1" applyFill="1" applyBorder="1" applyAlignment="1" applyProtection="1">
      <alignment vertical="center"/>
    </xf>
    <xf numFmtId="164" fontId="8" fillId="25" borderId="78" xfId="81" applyNumberFormat="1" applyFont="1" applyFill="1" applyBorder="1" applyAlignment="1" applyProtection="1">
      <alignment vertical="center"/>
    </xf>
    <xf numFmtId="1" fontId="9" fillId="2" borderId="46" xfId="81" applyNumberFormat="1" applyFont="1" applyBorder="1" applyAlignment="1">
      <alignment horizontal="left" vertical="center" wrapText="1"/>
    </xf>
    <xf numFmtId="1" fontId="9" fillId="2" borderId="47" xfId="81" applyNumberFormat="1" applyFont="1" applyBorder="1" applyAlignment="1">
      <alignment horizontal="left" vertical="center" wrapText="1"/>
    </xf>
    <xf numFmtId="1" fontId="9" fillId="2" borderId="49" xfId="81" applyNumberFormat="1" applyFont="1" applyBorder="1" applyAlignment="1">
      <alignment horizontal="left" vertical="center" wrapText="1"/>
    </xf>
    <xf numFmtId="1" fontId="9" fillId="2" borderId="50" xfId="81" applyNumberFormat="1" applyFont="1" applyBorder="1" applyAlignment="1">
      <alignment horizontal="left" vertical="center" wrapText="1"/>
    </xf>
    <xf numFmtId="0" fontId="13" fillId="2" borderId="46" xfId="0" applyNumberFormat="1" applyFont="1" applyBorder="1" applyAlignment="1">
      <alignment wrapText="1"/>
    </xf>
    <xf numFmtId="0" fontId="13" fillId="2" borderId="47" xfId="0" applyNumberFormat="1" applyFont="1" applyBorder="1" applyAlignment="1">
      <alignment wrapText="1"/>
    </xf>
    <xf numFmtId="0" fontId="13" fillId="2" borderId="51" xfId="81" applyNumberFormat="1" applyFont="1" applyBorder="1" applyAlignment="1"/>
    <xf numFmtId="0" fontId="13" fillId="2" borderId="52" xfId="81" applyNumberFormat="1" applyFont="1" applyBorder="1" applyAlignment="1"/>
    <xf numFmtId="7" fontId="13" fillId="2" borderId="44" xfId="81" applyNumberFormat="1" applyFont="1" applyBorder="1" applyAlignment="1">
      <alignment horizontal="center"/>
    </xf>
    <xf numFmtId="0" fontId="13" fillId="2" borderId="58" xfId="81" applyNumberFormat="1" applyFont="1" applyBorder="1" applyAlignment="1"/>
    <xf numFmtId="0" fontId="11" fillId="2" borderId="59" xfId="81" applyNumberFormat="1" applyFont="1" applyBorder="1" applyAlignment="1">
      <alignment vertical="center"/>
    </xf>
    <xf numFmtId="0" fontId="13" fillId="2" borderId="60" xfId="81" applyNumberFormat="1" applyFont="1" applyBorder="1" applyAlignment="1">
      <alignment vertical="center"/>
    </xf>
    <xf numFmtId="1" fontId="57" fillId="2" borderId="48" xfId="81" applyNumberFormat="1" applyFont="1" applyBorder="1" applyAlignment="1">
      <alignment horizontal="left" vertical="center" wrapText="1"/>
    </xf>
    <xf numFmtId="1" fontId="57" fillId="2" borderId="54" xfId="81" applyNumberFormat="1" applyFont="1" applyBorder="1" applyAlignment="1">
      <alignment horizontal="left" vertical="center" wrapText="1"/>
    </xf>
    <xf numFmtId="0" fontId="13" fillId="2" borderId="55" xfId="81" applyNumberFormat="1" applyFont="1" applyBorder="1" applyAlignment="1">
      <alignment vertical="center" wrapText="1"/>
    </xf>
    <xf numFmtId="0" fontId="13" fillId="2" borderId="56" xfId="81" applyNumberFormat="1" applyFont="1" applyBorder="1" applyAlignment="1">
      <alignment vertical="center" wrapText="1"/>
    </xf>
    <xf numFmtId="0" fontId="11" fillId="2" borderId="57" xfId="81" applyNumberFormat="1" applyFont="1" applyBorder="1" applyAlignment="1">
      <alignment vertical="center" wrapText="1"/>
    </xf>
    <xf numFmtId="0" fontId="13" fillId="2" borderId="17" xfId="81" applyNumberFormat="1" applyFont="1" applyBorder="1" applyAlignment="1">
      <alignment vertical="center" wrapText="1"/>
    </xf>
    <xf numFmtId="0" fontId="13" fillId="2" borderId="18" xfId="81" applyNumberFormat="1" applyFont="1" applyBorder="1" applyAlignment="1">
      <alignment vertical="center" wrapText="1"/>
    </xf>
    <xf numFmtId="0" fontId="13" fillId="2" borderId="46" xfId="0" applyNumberFormat="1" applyFont="1" applyBorder="1" applyAlignment="1"/>
    <xf numFmtId="0" fontId="13" fillId="2" borderId="47" xfId="0" applyNumberFormat="1" applyFont="1" applyBorder="1" applyAlignment="1"/>
    <xf numFmtId="0" fontId="13" fillId="2" borderId="0" xfId="0" applyNumberFormat="1" applyFont="1" applyAlignment="1">
      <alignment vertical="center" wrapText="1"/>
    </xf>
    <xf numFmtId="0" fontId="13" fillId="2" borderId="53" xfId="0" applyNumberFormat="1" applyFont="1" applyBorder="1" applyAlignment="1">
      <alignment vertical="center" wrapText="1"/>
    </xf>
    <xf numFmtId="1" fontId="9" fillId="0" borderId="48" xfId="0" applyNumberFormat="1" applyFont="1" applyFill="1" applyBorder="1" applyAlignment="1">
      <alignment horizontal="left" vertical="center" wrapText="1"/>
    </xf>
    <xf numFmtId="0" fontId="0" fillId="0" borderId="49" xfId="0" applyNumberFormat="1" applyFill="1" applyBorder="1" applyAlignment="1">
      <alignment vertical="center" wrapText="1"/>
    </xf>
    <xf numFmtId="0" fontId="0" fillId="0" borderId="50" xfId="0" applyNumberFormat="1" applyFill="1" applyBorder="1" applyAlignment="1">
      <alignment vertical="center" wrapText="1"/>
    </xf>
    <xf numFmtId="1" fontId="57" fillId="2" borderId="54" xfId="0" applyNumberFormat="1" applyFont="1" applyBorder="1" applyAlignment="1">
      <alignment horizontal="left" vertical="center" wrapText="1"/>
    </xf>
    <xf numFmtId="0" fontId="13" fillId="2" borderId="55" xfId="0" applyNumberFormat="1" applyFont="1" applyBorder="1" applyAlignment="1">
      <alignment vertical="center" wrapText="1"/>
    </xf>
    <xf numFmtId="0" fontId="13" fillId="2" borderId="56" xfId="0" applyNumberFormat="1" applyFont="1" applyBorder="1" applyAlignment="1">
      <alignment vertical="center" wrapText="1"/>
    </xf>
    <xf numFmtId="1" fontId="9" fillId="0" borderId="44" xfId="0" applyNumberFormat="1" applyFont="1" applyFill="1" applyBorder="1" applyAlignment="1">
      <alignment horizontal="left" vertical="center" wrapText="1"/>
    </xf>
    <xf numFmtId="0" fontId="0" fillId="0" borderId="44" xfId="0" applyNumberFormat="1" applyFill="1" applyBorder="1" applyAlignment="1">
      <alignment vertical="center" wrapText="1"/>
    </xf>
    <xf numFmtId="0" fontId="0" fillId="0" borderId="45" xfId="0" applyNumberFormat="1" applyFill="1" applyBorder="1" applyAlignment="1">
      <alignment vertical="center" wrapText="1"/>
    </xf>
    <xf numFmtId="0" fontId="13" fillId="2" borderId="49" xfId="0" applyNumberFormat="1" applyFont="1" applyBorder="1" applyAlignment="1">
      <alignment vertical="center" wrapText="1"/>
    </xf>
    <xf numFmtId="0" fontId="13" fillId="2" borderId="50" xfId="0" applyNumberFormat="1" applyFont="1" applyBorder="1" applyAlignment="1">
      <alignment vertical="center" wrapText="1"/>
    </xf>
    <xf numFmtId="0" fontId="13" fillId="2" borderId="17" xfId="0" applyNumberFormat="1" applyFont="1" applyBorder="1" applyAlignment="1">
      <alignment vertical="center" wrapText="1"/>
    </xf>
    <xf numFmtId="0" fontId="13" fillId="2" borderId="18" xfId="0" applyNumberFormat="1" applyFont="1" applyBorder="1" applyAlignment="1">
      <alignment vertical="center" wrapText="1"/>
    </xf>
    <xf numFmtId="0" fontId="13" fillId="2" borderId="60" xfId="0" applyNumberFormat="1" applyFont="1" applyBorder="1" applyAlignment="1">
      <alignment vertical="center"/>
    </xf>
    <xf numFmtId="0" fontId="0" fillId="0" borderId="51" xfId="0" applyNumberFormat="1" applyFill="1" applyBorder="1" applyAlignment="1"/>
    <xf numFmtId="0" fontId="0" fillId="0" borderId="52" xfId="0" applyNumberFormat="1" applyFill="1" applyBorder="1" applyAlignment="1"/>
    <xf numFmtId="7" fontId="0" fillId="0" borderId="44" xfId="0" applyNumberFormat="1" applyFill="1" applyBorder="1" applyAlignment="1">
      <alignment horizontal="center"/>
    </xf>
    <xf numFmtId="0" fontId="0" fillId="0" borderId="45" xfId="0" applyNumberFormat="1" applyFill="1" applyBorder="1" applyAlignment="1"/>
    <xf numFmtId="1" fontId="9" fillId="0" borderId="37" xfId="0" applyNumberFormat="1" applyFont="1" applyFill="1" applyBorder="1" applyAlignment="1">
      <alignment horizontal="left" vertical="center" wrapText="1"/>
    </xf>
    <xf numFmtId="0" fontId="13" fillId="0" borderId="46" xfId="0" applyNumberFormat="1" applyFont="1" applyFill="1" applyBorder="1" applyAlignment="1">
      <alignment vertical="center" wrapText="1"/>
    </xf>
    <xf numFmtId="0" fontId="13" fillId="0" borderId="47" xfId="0" applyNumberFormat="1" applyFont="1" applyFill="1" applyBorder="1" applyAlignment="1">
      <alignment vertical="center" wrapText="1"/>
    </xf>
    <xf numFmtId="164" fontId="8" fillId="25" borderId="67" xfId="0" applyNumberFormat="1" applyFont="1" applyFill="1" applyBorder="1" applyAlignment="1" applyProtection="1">
      <alignment vertical="center"/>
    </xf>
    <xf numFmtId="164" fontId="8" fillId="25" borderId="71" xfId="0" applyNumberFormat="1" applyFont="1" applyFill="1" applyBorder="1" applyAlignment="1" applyProtection="1">
      <alignment vertical="center"/>
    </xf>
    <xf numFmtId="164" fontId="8" fillId="25" borderId="78" xfId="0" applyNumberFormat="1" applyFont="1" applyFill="1" applyBorder="1" applyAlignment="1" applyProtection="1">
      <alignment vertical="center"/>
    </xf>
    <xf numFmtId="1" fontId="9" fillId="2" borderId="67" xfId="0" applyNumberFormat="1" applyFont="1" applyBorder="1" applyAlignment="1">
      <alignment horizontal="left" vertical="center" wrapText="1"/>
    </xf>
    <xf numFmtId="0" fontId="13" fillId="2" borderId="71" xfId="0" applyNumberFormat="1" applyFont="1" applyBorder="1" applyAlignment="1">
      <alignment vertical="center" wrapText="1"/>
    </xf>
    <xf numFmtId="0" fontId="13" fillId="2" borderId="78" xfId="0" applyNumberFormat="1" applyFont="1" applyBorder="1" applyAlignment="1">
      <alignment vertical="center" wrapText="1"/>
    </xf>
    <xf numFmtId="1" fontId="65" fillId="2" borderId="54" xfId="0" applyNumberFormat="1" applyFont="1" applyBorder="1" applyAlignment="1">
      <alignment horizontal="left" vertical="center" wrapText="1"/>
    </xf>
  </cellXfs>
  <cellStyles count="14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igLine 2 2" xfId="111" xr:uid="{00000000-0005-0000-0000-00001A000000}"/>
    <cellStyle name="Blank" xfId="28" xr:uid="{00000000-0005-0000-0000-00001B000000}"/>
    <cellStyle name="Blank 2" xfId="29" xr:uid="{00000000-0005-0000-0000-00001C000000}"/>
    <cellStyle name="Blank 2 2" xfId="112" xr:uid="{00000000-0005-0000-0000-00001C000000}"/>
    <cellStyle name="Blank 3" xfId="30" xr:uid="{00000000-0005-0000-0000-00001D000000}"/>
    <cellStyle name="Blank 3 2" xfId="113" xr:uid="{00000000-0005-0000-0000-00001D000000}"/>
    <cellStyle name="BLine" xfId="31" xr:uid="{00000000-0005-0000-0000-00001E000000}"/>
    <cellStyle name="BLine 2" xfId="32" xr:uid="{00000000-0005-0000-0000-00001F000000}"/>
    <cellStyle name="BLine 2 2" xfId="114" xr:uid="{00000000-0005-0000-0000-00001F000000}"/>
    <cellStyle name="C2" xfId="33" xr:uid="{00000000-0005-0000-0000-000020000000}"/>
    <cellStyle name="C2 2" xfId="34" xr:uid="{00000000-0005-0000-0000-000021000000}"/>
    <cellStyle name="C2 2 2" xfId="115" xr:uid="{00000000-0005-0000-0000-000021000000}"/>
    <cellStyle name="C2 3" xfId="35" xr:uid="{00000000-0005-0000-0000-000022000000}"/>
    <cellStyle name="C2 3 2" xfId="116" xr:uid="{00000000-0005-0000-0000-000022000000}"/>
    <cellStyle name="C2Sctn" xfId="36" xr:uid="{00000000-0005-0000-0000-000023000000}"/>
    <cellStyle name="C2Sctn 2" xfId="37" xr:uid="{00000000-0005-0000-0000-000024000000}"/>
    <cellStyle name="C2Sctn 2 2" xfId="117" xr:uid="{00000000-0005-0000-0000-000024000000}"/>
    <cellStyle name="C3" xfId="38" xr:uid="{00000000-0005-0000-0000-000025000000}"/>
    <cellStyle name="C3 2" xfId="39" xr:uid="{00000000-0005-0000-0000-000026000000}"/>
    <cellStyle name="C3 2 2" xfId="118" xr:uid="{00000000-0005-0000-0000-000026000000}"/>
    <cellStyle name="C3 3" xfId="40" xr:uid="{00000000-0005-0000-0000-000027000000}"/>
    <cellStyle name="C3 3 2" xfId="119" xr:uid="{00000000-0005-0000-0000-000027000000}"/>
    <cellStyle name="C3Rem" xfId="41" xr:uid="{00000000-0005-0000-0000-000028000000}"/>
    <cellStyle name="C3Rem 2" xfId="42" xr:uid="{00000000-0005-0000-0000-000029000000}"/>
    <cellStyle name="C3Rem 2 2" xfId="120" xr:uid="{00000000-0005-0000-0000-000029000000}"/>
    <cellStyle name="C3Rem 3" xfId="43" xr:uid="{00000000-0005-0000-0000-00002A000000}"/>
    <cellStyle name="C3Rem 3 2" xfId="121" xr:uid="{00000000-0005-0000-0000-00002A000000}"/>
    <cellStyle name="C3Sctn" xfId="44" xr:uid="{00000000-0005-0000-0000-00002B000000}"/>
    <cellStyle name="C3Sctn 2" xfId="45" xr:uid="{00000000-0005-0000-0000-00002C000000}"/>
    <cellStyle name="C3Sctn 2 2" xfId="122" xr:uid="{00000000-0005-0000-0000-00002C000000}"/>
    <cellStyle name="C4" xfId="46" xr:uid="{00000000-0005-0000-0000-00002D000000}"/>
    <cellStyle name="C4 2" xfId="47" xr:uid="{00000000-0005-0000-0000-00002E000000}"/>
    <cellStyle name="C4 2 2" xfId="123" xr:uid="{00000000-0005-0000-0000-00002E000000}"/>
    <cellStyle name="C4 3" xfId="48" xr:uid="{00000000-0005-0000-0000-00002F000000}"/>
    <cellStyle name="C4 3 2" xfId="124" xr:uid="{00000000-0005-0000-0000-00002F000000}"/>
    <cellStyle name="C5" xfId="49" xr:uid="{00000000-0005-0000-0000-000030000000}"/>
    <cellStyle name="C5 2" xfId="50" xr:uid="{00000000-0005-0000-0000-000031000000}"/>
    <cellStyle name="C5 2 2" xfId="125" xr:uid="{00000000-0005-0000-0000-000031000000}"/>
    <cellStyle name="C5 3" xfId="51" xr:uid="{00000000-0005-0000-0000-000032000000}"/>
    <cellStyle name="C5 3 2" xfId="126" xr:uid="{00000000-0005-0000-0000-000032000000}"/>
    <cellStyle name="C6" xfId="52" xr:uid="{00000000-0005-0000-0000-000033000000}"/>
    <cellStyle name="C6 2" xfId="53" xr:uid="{00000000-0005-0000-0000-000034000000}"/>
    <cellStyle name="C6 2 2" xfId="127" xr:uid="{00000000-0005-0000-0000-000034000000}"/>
    <cellStyle name="C6 3" xfId="54" xr:uid="{00000000-0005-0000-0000-000035000000}"/>
    <cellStyle name="C6 3 2" xfId="128" xr:uid="{00000000-0005-0000-0000-000035000000}"/>
    <cellStyle name="C7" xfId="55" xr:uid="{00000000-0005-0000-0000-000036000000}"/>
    <cellStyle name="C7 2" xfId="56" xr:uid="{00000000-0005-0000-0000-000037000000}"/>
    <cellStyle name="C7 2 2" xfId="129" xr:uid="{00000000-0005-0000-0000-000037000000}"/>
    <cellStyle name="C7 3" xfId="57" xr:uid="{00000000-0005-0000-0000-000038000000}"/>
    <cellStyle name="C7 3 2" xfId="130" xr:uid="{00000000-0005-0000-0000-000038000000}"/>
    <cellStyle name="C7Create" xfId="58" xr:uid="{00000000-0005-0000-0000-000039000000}"/>
    <cellStyle name="C7Create 2" xfId="59" xr:uid="{00000000-0005-0000-0000-00003A000000}"/>
    <cellStyle name="C7Create 2 2" xfId="131" xr:uid="{00000000-0005-0000-0000-00003A000000}"/>
    <cellStyle name="C7Create 3" xfId="60" xr:uid="{00000000-0005-0000-0000-00003B000000}"/>
    <cellStyle name="C7Create 3 2" xfId="132" xr:uid="{00000000-0005-0000-0000-00003B000000}"/>
    <cellStyle name="C8" xfId="61" xr:uid="{00000000-0005-0000-0000-00003C000000}"/>
    <cellStyle name="C8 2" xfId="62" xr:uid="{00000000-0005-0000-0000-00003D000000}"/>
    <cellStyle name="C8 2 2" xfId="133" xr:uid="{00000000-0005-0000-0000-00003D000000}"/>
    <cellStyle name="C8 3" xfId="63" xr:uid="{00000000-0005-0000-0000-00003E000000}"/>
    <cellStyle name="C8 3 2" xfId="134" xr:uid="{00000000-0005-0000-0000-00003E000000}"/>
    <cellStyle name="C8Sctn" xfId="64" xr:uid="{00000000-0005-0000-0000-00003F000000}"/>
    <cellStyle name="C8Sctn 2" xfId="65" xr:uid="{00000000-0005-0000-0000-000040000000}"/>
    <cellStyle name="C8Sctn 2 2" xfId="13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2 2" xfId="136" xr:uid="{00000000-0005-0000-0000-000044000000}"/>
    <cellStyle name="Continued 3" xfId="70" xr:uid="{00000000-0005-0000-0000-000045000000}"/>
    <cellStyle name="Continued 3 2" xfId="137"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5 2" xfId="138" xr:uid="{00000000-0005-0000-0000-000053000000}"/>
    <cellStyle name="Normal 6" xfId="110" xr:uid="{BB7B4B5A-A6EC-42E6-B006-19E8E67B4E68}"/>
    <cellStyle name="Normal 7" xfId="109" xr:uid="{9F12C01D-A365-4384-A941-EB4DB3840B6D}"/>
    <cellStyle name="Note 2" xfId="84" xr:uid="{00000000-0005-0000-0000-000054000000}"/>
    <cellStyle name="Null" xfId="85" xr:uid="{00000000-0005-0000-0000-000055000000}"/>
    <cellStyle name="Null 2" xfId="86" xr:uid="{00000000-0005-0000-0000-000056000000}"/>
    <cellStyle name="Null 2 2" xfId="139" xr:uid="{00000000-0005-0000-0000-000056000000}"/>
    <cellStyle name="Output 2" xfId="87" xr:uid="{00000000-0005-0000-0000-000057000000}"/>
    <cellStyle name="Regular" xfId="88" xr:uid="{00000000-0005-0000-0000-000058000000}"/>
    <cellStyle name="Regular 2" xfId="89" xr:uid="{00000000-0005-0000-0000-000059000000}"/>
    <cellStyle name="Regular 2 2" xfId="140" xr:uid="{00000000-0005-0000-0000-000059000000}"/>
    <cellStyle name="Title 2" xfId="90" xr:uid="{00000000-0005-0000-0000-00005A000000}"/>
    <cellStyle name="TitleA" xfId="91" xr:uid="{00000000-0005-0000-0000-00005B000000}"/>
    <cellStyle name="TitleA 2" xfId="92" xr:uid="{00000000-0005-0000-0000-00005C000000}"/>
    <cellStyle name="TitleA 2 2" xfId="141" xr:uid="{00000000-0005-0000-0000-00005C000000}"/>
    <cellStyle name="TitleC" xfId="93" xr:uid="{00000000-0005-0000-0000-00005D000000}"/>
    <cellStyle name="TitleC 2" xfId="94" xr:uid="{00000000-0005-0000-0000-00005E000000}"/>
    <cellStyle name="TitleC 2 2" xfId="142" xr:uid="{00000000-0005-0000-0000-00005E000000}"/>
    <cellStyle name="TitleE8" xfId="95" xr:uid="{00000000-0005-0000-0000-00005F000000}"/>
    <cellStyle name="TitleE8 2" xfId="96" xr:uid="{00000000-0005-0000-0000-000060000000}"/>
    <cellStyle name="TitleE8 2 2" xfId="143" xr:uid="{00000000-0005-0000-0000-000060000000}"/>
    <cellStyle name="TitleE8x" xfId="97" xr:uid="{00000000-0005-0000-0000-000061000000}"/>
    <cellStyle name="TitleE8x 2" xfId="98" xr:uid="{00000000-0005-0000-0000-000062000000}"/>
    <cellStyle name="TitleE8x 2 2" xfId="144" xr:uid="{00000000-0005-0000-0000-000062000000}"/>
    <cellStyle name="TitleF" xfId="99" xr:uid="{00000000-0005-0000-0000-000063000000}"/>
    <cellStyle name="TitleF 2" xfId="100" xr:uid="{00000000-0005-0000-0000-000064000000}"/>
    <cellStyle name="TitleF 2 2" xfId="145" xr:uid="{00000000-0005-0000-0000-000064000000}"/>
    <cellStyle name="TitleT" xfId="101" xr:uid="{00000000-0005-0000-0000-000065000000}"/>
    <cellStyle name="TitleT 2" xfId="102" xr:uid="{00000000-0005-0000-0000-000066000000}"/>
    <cellStyle name="TitleT 2 2" xfId="146" xr:uid="{00000000-0005-0000-0000-000066000000}"/>
    <cellStyle name="TitleYC89" xfId="103" xr:uid="{00000000-0005-0000-0000-000067000000}"/>
    <cellStyle name="TitleYC89 2" xfId="104" xr:uid="{00000000-0005-0000-0000-000068000000}"/>
    <cellStyle name="TitleYC89 2 2" xfId="147" xr:uid="{00000000-0005-0000-0000-000068000000}"/>
    <cellStyle name="TitleZ" xfId="105" xr:uid="{00000000-0005-0000-0000-000069000000}"/>
    <cellStyle name="TitleZ 2" xfId="106" xr:uid="{00000000-0005-0000-0000-00006A000000}"/>
    <cellStyle name="TitleZ 2 2" xfId="148" xr:uid="{00000000-0005-0000-0000-00006A000000}"/>
    <cellStyle name="Total 2" xfId="107" xr:uid="{00000000-0005-0000-0000-00006B000000}"/>
    <cellStyle name="Warning Text 2" xfId="108" xr:uid="{00000000-0005-0000-0000-00006C000000}"/>
  </cellStyles>
  <dxfs count="1742">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2" sqref="B2:I2"/>
    </sheetView>
  </sheetViews>
  <sheetFormatPr defaultColWidth="8.77734375" defaultRowHeight="15" x14ac:dyDescent="0.2"/>
  <cols>
    <col min="1" max="1" width="4" style="69" customWidth="1"/>
    <col min="2" max="2" width="8.77734375" style="69"/>
    <col min="3" max="3" width="12" style="69" customWidth="1"/>
    <col min="4" max="4" width="10.44140625" style="69" customWidth="1"/>
    <col min="5" max="5" width="8.77734375" style="69"/>
    <col min="6" max="6" width="11.44140625" style="69" customWidth="1"/>
    <col min="7" max="7" width="11" style="69" customWidth="1"/>
    <col min="8" max="8" width="11.33203125" style="69" customWidth="1"/>
    <col min="9" max="9" width="9.88671875" style="69" customWidth="1"/>
    <col min="10" max="16384" width="8.77734375" style="69"/>
  </cols>
  <sheetData>
    <row r="1" spans="1:9" ht="38.450000000000003" customHeight="1" x14ac:dyDescent="0.2">
      <c r="A1" s="612" t="s">
        <v>28</v>
      </c>
      <c r="B1" s="613"/>
      <c r="C1" s="613"/>
      <c r="D1" s="613"/>
      <c r="E1" s="613"/>
      <c r="F1" s="613"/>
      <c r="G1" s="613"/>
      <c r="H1" s="613"/>
      <c r="I1" s="613"/>
    </row>
    <row r="2" spans="1:9" ht="20.45" customHeight="1" x14ac:dyDescent="0.2">
      <c r="A2" s="264">
        <v>1</v>
      </c>
      <c r="B2" s="618" t="s">
        <v>698</v>
      </c>
      <c r="C2" s="618"/>
      <c r="D2" s="618"/>
      <c r="E2" s="618"/>
      <c r="F2" s="618"/>
      <c r="G2" s="618"/>
      <c r="H2" s="618"/>
      <c r="I2" s="618"/>
    </row>
    <row r="3" spans="1:9" ht="34.9" customHeight="1" x14ac:dyDescent="0.2">
      <c r="A3" s="264">
        <v>2</v>
      </c>
      <c r="B3" s="618" t="s">
        <v>603</v>
      </c>
      <c r="C3" s="618"/>
      <c r="D3" s="618"/>
      <c r="E3" s="618"/>
      <c r="F3" s="618"/>
      <c r="G3" s="618"/>
      <c r="H3" s="618"/>
      <c r="I3" s="618"/>
    </row>
    <row r="4" spans="1:9" ht="19.5" customHeight="1" x14ac:dyDescent="0.2">
      <c r="A4" s="264">
        <v>3</v>
      </c>
      <c r="B4" s="618" t="s">
        <v>611</v>
      </c>
      <c r="C4" s="618"/>
      <c r="D4" s="618"/>
      <c r="E4" s="618"/>
      <c r="F4" s="618"/>
      <c r="G4" s="618"/>
      <c r="H4" s="618"/>
      <c r="I4" s="618"/>
    </row>
    <row r="5" spans="1:9" ht="34.9" customHeight="1" x14ac:dyDescent="0.2">
      <c r="A5" s="264">
        <v>4</v>
      </c>
      <c r="B5" s="618" t="s">
        <v>697</v>
      </c>
      <c r="C5" s="618"/>
      <c r="D5" s="618"/>
      <c r="E5" s="618"/>
      <c r="F5" s="618"/>
      <c r="G5" s="618"/>
      <c r="H5" s="618"/>
      <c r="I5" s="618"/>
    </row>
    <row r="6" spans="1:9" ht="19.899999999999999" customHeight="1" x14ac:dyDescent="0.2">
      <c r="A6" s="264">
        <v>5</v>
      </c>
      <c r="B6" s="616" t="s">
        <v>607</v>
      </c>
      <c r="C6" s="617"/>
      <c r="D6" s="617"/>
      <c r="E6" s="617"/>
      <c r="F6" s="617"/>
      <c r="G6" s="617"/>
      <c r="H6" s="617"/>
      <c r="I6" s="617"/>
    </row>
    <row r="7" spans="1:9" ht="19.899999999999999" customHeight="1" x14ac:dyDescent="0.2">
      <c r="A7" s="264">
        <v>6</v>
      </c>
      <c r="B7" s="616" t="s">
        <v>608</v>
      </c>
      <c r="C7" s="617"/>
      <c r="D7" s="617"/>
      <c r="E7" s="617"/>
      <c r="F7" s="617"/>
      <c r="G7" s="617"/>
      <c r="H7" s="617"/>
      <c r="I7" s="617"/>
    </row>
    <row r="8" spans="1:9" ht="28.9" customHeight="1" x14ac:dyDescent="0.2">
      <c r="A8" s="264">
        <v>7</v>
      </c>
      <c r="B8" s="616" t="s">
        <v>609</v>
      </c>
      <c r="C8" s="617"/>
      <c r="D8" s="617"/>
      <c r="E8" s="617"/>
      <c r="F8" s="617"/>
      <c r="G8" s="617"/>
      <c r="H8" s="617"/>
      <c r="I8" s="617"/>
    </row>
    <row r="9" spans="1:9" ht="19.899999999999999" customHeight="1" x14ac:dyDescent="0.2">
      <c r="A9" s="264">
        <v>8</v>
      </c>
      <c r="B9" s="616" t="s">
        <v>699</v>
      </c>
      <c r="C9" s="617"/>
      <c r="D9" s="617"/>
      <c r="E9" s="617"/>
      <c r="F9" s="617"/>
      <c r="G9" s="617"/>
      <c r="H9" s="617"/>
      <c r="I9" s="617"/>
    </row>
    <row r="10" spans="1:9" ht="48.75" customHeight="1" x14ac:dyDescent="0.2">
      <c r="A10" s="264"/>
      <c r="B10" s="619" t="s">
        <v>105</v>
      </c>
      <c r="C10" s="620"/>
      <c r="D10" s="620"/>
      <c r="E10" s="620"/>
      <c r="F10" s="620"/>
      <c r="G10" s="620"/>
      <c r="H10" s="620"/>
      <c r="I10" s="620"/>
    </row>
    <row r="11" spans="1:9" ht="34.15" customHeight="1" x14ac:dyDescent="0.2">
      <c r="A11" s="264">
        <v>9</v>
      </c>
      <c r="B11" s="614" t="s">
        <v>613</v>
      </c>
      <c r="C11" s="617"/>
      <c r="D11" s="617"/>
      <c r="E11" s="617"/>
      <c r="F11" s="617"/>
      <c r="G11" s="617"/>
      <c r="H11" s="617"/>
      <c r="I11" s="617"/>
    </row>
    <row r="12" spans="1:9" ht="20.45" customHeight="1" x14ac:dyDescent="0.2">
      <c r="A12" s="264">
        <v>10</v>
      </c>
      <c r="B12" s="614" t="s">
        <v>34</v>
      </c>
      <c r="C12" s="617"/>
      <c r="D12" s="617"/>
      <c r="E12" s="617"/>
      <c r="F12" s="617"/>
      <c r="G12" s="617"/>
      <c r="H12" s="617"/>
      <c r="I12" s="617"/>
    </row>
    <row r="13" spans="1:9" ht="46.15" customHeight="1" x14ac:dyDescent="0.2">
      <c r="A13" s="264">
        <v>11</v>
      </c>
      <c r="B13" s="614" t="s">
        <v>36</v>
      </c>
      <c r="C13" s="617"/>
      <c r="D13" s="617"/>
      <c r="E13" s="617"/>
      <c r="F13" s="617"/>
      <c r="G13" s="617"/>
      <c r="H13" s="617"/>
      <c r="I13" s="617"/>
    </row>
    <row r="14" spans="1:9" ht="24.75" customHeight="1" x14ac:dyDescent="0.2">
      <c r="A14" s="264">
        <v>12</v>
      </c>
      <c r="B14" s="614" t="s">
        <v>604</v>
      </c>
      <c r="C14" s="617"/>
      <c r="D14" s="617"/>
      <c r="E14" s="617"/>
      <c r="F14" s="617"/>
      <c r="G14" s="617"/>
      <c r="H14" s="617"/>
      <c r="I14" s="617"/>
    </row>
    <row r="15" spans="1:9" ht="25.9" customHeight="1" x14ac:dyDescent="0.2">
      <c r="A15" s="264">
        <v>13</v>
      </c>
      <c r="B15" s="621" t="s">
        <v>605</v>
      </c>
      <c r="C15" s="617"/>
      <c r="D15" s="617"/>
      <c r="E15" s="617"/>
      <c r="F15" s="617"/>
      <c r="G15" s="617"/>
      <c r="H15" s="617"/>
      <c r="I15" s="617"/>
    </row>
    <row r="16" spans="1:9" ht="19.899999999999999" customHeight="1" x14ac:dyDescent="0.2">
      <c r="A16" s="264">
        <v>14</v>
      </c>
      <c r="B16" s="614" t="s">
        <v>104</v>
      </c>
      <c r="C16" s="617"/>
      <c r="D16" s="617"/>
      <c r="E16" s="617"/>
      <c r="F16" s="617"/>
      <c r="G16" s="617"/>
      <c r="H16" s="617"/>
      <c r="I16" s="617"/>
    </row>
    <row r="17" spans="1:9" ht="49.15" customHeight="1" x14ac:dyDescent="0.2">
      <c r="A17" s="264">
        <v>15</v>
      </c>
      <c r="B17" s="614" t="s">
        <v>612</v>
      </c>
      <c r="C17" s="617"/>
      <c r="D17" s="617"/>
      <c r="E17" s="617"/>
      <c r="F17" s="617"/>
      <c r="G17" s="617"/>
      <c r="H17" s="617"/>
      <c r="I17" s="617"/>
    </row>
    <row r="18" spans="1:9" ht="46.9" customHeight="1" x14ac:dyDescent="0.2">
      <c r="A18" s="264">
        <v>16</v>
      </c>
      <c r="B18" s="614" t="s">
        <v>617</v>
      </c>
      <c r="C18" s="622"/>
      <c r="D18" s="622"/>
      <c r="E18" s="622"/>
      <c r="F18" s="622"/>
      <c r="G18" s="622"/>
      <c r="H18" s="622"/>
      <c r="I18" s="622"/>
    </row>
    <row r="19" spans="1:9" ht="46.9" customHeight="1" x14ac:dyDescent="0.2">
      <c r="A19" s="264">
        <v>17</v>
      </c>
      <c r="B19" s="614" t="s">
        <v>616</v>
      </c>
      <c r="C19" s="622"/>
      <c r="D19" s="622"/>
      <c r="E19" s="622"/>
      <c r="F19" s="622"/>
      <c r="G19" s="622"/>
      <c r="H19" s="622"/>
      <c r="I19" s="622"/>
    </row>
    <row r="20" spans="1:9" ht="24.75" customHeight="1" x14ac:dyDescent="0.2">
      <c r="A20" s="264">
        <v>17</v>
      </c>
      <c r="B20" s="614" t="s">
        <v>33</v>
      </c>
      <c r="C20" s="617"/>
      <c r="D20" s="617"/>
      <c r="E20" s="617"/>
      <c r="F20" s="617"/>
      <c r="G20" s="617"/>
      <c r="H20" s="617"/>
      <c r="I20" s="617"/>
    </row>
    <row r="21" spans="1:9" ht="22.15" customHeight="1" x14ac:dyDescent="0.2">
      <c r="A21" s="264">
        <v>18</v>
      </c>
      <c r="B21" s="614" t="s">
        <v>109</v>
      </c>
      <c r="C21" s="615"/>
      <c r="D21" s="615"/>
      <c r="E21" s="615"/>
      <c r="F21" s="615"/>
      <c r="G21" s="615"/>
      <c r="H21" s="615"/>
      <c r="I21" s="615"/>
    </row>
    <row r="22" spans="1:9" ht="22.15" customHeight="1" x14ac:dyDescent="0.2">
      <c r="A22" s="264">
        <v>19</v>
      </c>
      <c r="B22" s="614" t="s">
        <v>610</v>
      </c>
      <c r="C22" s="615"/>
      <c r="D22" s="615"/>
      <c r="E22" s="615"/>
      <c r="F22" s="615"/>
      <c r="G22" s="615"/>
      <c r="H22" s="615"/>
      <c r="I22" s="615"/>
    </row>
    <row r="23" spans="1:9" ht="40.9" customHeight="1" x14ac:dyDescent="0.2">
      <c r="A23" s="264">
        <v>20</v>
      </c>
      <c r="B23" s="614" t="s">
        <v>606</v>
      </c>
      <c r="C23" s="615"/>
      <c r="D23" s="615"/>
      <c r="E23" s="615"/>
      <c r="F23" s="615"/>
      <c r="G23" s="615"/>
      <c r="H23" s="615"/>
      <c r="I23" s="615"/>
    </row>
    <row r="24" spans="1:9" ht="33.6" customHeight="1" x14ac:dyDescent="0.2">
      <c r="A24" s="264">
        <v>21</v>
      </c>
      <c r="B24" s="623" t="s">
        <v>107</v>
      </c>
      <c r="C24" s="624"/>
      <c r="D24" s="624"/>
      <c r="E24" s="624"/>
      <c r="F24" s="624"/>
      <c r="G24" s="624"/>
      <c r="H24" s="624"/>
      <c r="I24" s="624"/>
    </row>
    <row r="25" spans="1:9" ht="17.45" customHeight="1" x14ac:dyDescent="0.2">
      <c r="A25" s="264">
        <v>22</v>
      </c>
      <c r="B25" s="623" t="s">
        <v>106</v>
      </c>
      <c r="C25" s="624"/>
      <c r="D25" s="624"/>
      <c r="E25" s="624"/>
      <c r="F25" s="624"/>
      <c r="G25" s="624"/>
      <c r="H25" s="624"/>
      <c r="I25" s="624"/>
    </row>
  </sheetData>
  <mergeCells count="25">
    <mergeCell ref="B25:I25"/>
    <mergeCell ref="B21:I21"/>
    <mergeCell ref="B17:I17"/>
    <mergeCell ref="B8:I8"/>
    <mergeCell ref="B14:I14"/>
    <mergeCell ref="B24:I24"/>
    <mergeCell ref="B16:I16"/>
    <mergeCell ref="B22:I22"/>
    <mergeCell ref="B18:I18"/>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M486"/>
  <sheetViews>
    <sheetView showZeros="0" tabSelected="1" showOutlineSymbols="0" view="pageBreakPreview" topLeftCell="B10" zoomScale="75" zoomScaleNormal="75" zoomScaleSheetLayoutView="75" workbookViewId="0">
      <selection activeCell="G11" sqref="G11"/>
    </sheetView>
  </sheetViews>
  <sheetFormatPr defaultColWidth="10.5546875" defaultRowHeight="15" x14ac:dyDescent="0.2"/>
  <cols>
    <col min="1" max="1" width="7.88671875" style="19" hidden="1" customWidth="1"/>
    <col min="2" max="2" width="8.77734375" style="11" customWidth="1"/>
    <col min="3" max="3" width="40.77734375" customWidth="1"/>
    <col min="4" max="4" width="12.77734375" style="23" customWidth="1"/>
    <col min="5" max="5" width="6.77734375" customWidth="1"/>
    <col min="6" max="6" width="11.77734375" customWidth="1"/>
    <col min="7" max="7" width="11.77734375" style="19" customWidth="1"/>
    <col min="8" max="8" width="16.77734375" style="19" customWidth="1"/>
    <col min="9" max="9" width="12.88671875" customWidth="1"/>
    <col min="10" max="10" width="37.5546875" customWidth="1"/>
  </cols>
  <sheetData>
    <row r="1" spans="1:9" ht="15.75" x14ac:dyDescent="0.2">
      <c r="A1" s="32"/>
      <c r="B1" s="30" t="s">
        <v>404</v>
      </c>
      <c r="C1" s="31"/>
      <c r="D1" s="31"/>
      <c r="E1" s="31"/>
      <c r="F1" s="31"/>
      <c r="G1" s="32"/>
      <c r="H1" s="31"/>
    </row>
    <row r="2" spans="1:9" x14ac:dyDescent="0.2">
      <c r="A2" s="29"/>
      <c r="B2" s="12" t="s">
        <v>405</v>
      </c>
      <c r="C2" s="2"/>
      <c r="D2" s="2"/>
      <c r="E2" s="2"/>
      <c r="F2" s="2"/>
      <c r="G2" s="29"/>
      <c r="H2" s="2"/>
    </row>
    <row r="3" spans="1:9" x14ac:dyDescent="0.2">
      <c r="A3" s="15"/>
      <c r="B3" s="11" t="s">
        <v>1</v>
      </c>
      <c r="C3" s="37"/>
      <c r="D3" s="37"/>
      <c r="E3" s="37"/>
      <c r="F3" s="37"/>
      <c r="G3" s="36"/>
      <c r="H3" s="35"/>
    </row>
    <row r="4" spans="1:9" x14ac:dyDescent="0.2">
      <c r="A4" s="73" t="s">
        <v>27</v>
      </c>
      <c r="B4" s="13" t="s">
        <v>3</v>
      </c>
      <c r="C4" s="4" t="s">
        <v>4</v>
      </c>
      <c r="D4" s="3" t="s">
        <v>5</v>
      </c>
      <c r="E4" s="5" t="s">
        <v>6</v>
      </c>
      <c r="F4" s="5" t="s">
        <v>7</v>
      </c>
      <c r="G4" s="16" t="s">
        <v>8</v>
      </c>
      <c r="H4" s="5" t="s">
        <v>9</v>
      </c>
    </row>
    <row r="5" spans="1:9" ht="15.75" thickBot="1" x14ac:dyDescent="0.25">
      <c r="A5" s="21"/>
      <c r="B5" s="475"/>
      <c r="C5" s="476"/>
      <c r="D5" s="477" t="s">
        <v>10</v>
      </c>
      <c r="E5" s="478"/>
      <c r="F5" s="479" t="s">
        <v>11</v>
      </c>
      <c r="G5" s="480"/>
      <c r="H5" s="481"/>
    </row>
    <row r="6" spans="1:9" s="42" customFormat="1" ht="39.950000000000003" customHeight="1" thickTop="1" x14ac:dyDescent="0.2">
      <c r="A6" s="40"/>
      <c r="B6" s="563" t="s">
        <v>12</v>
      </c>
      <c r="C6" s="625" t="s">
        <v>701</v>
      </c>
      <c r="D6" s="626"/>
      <c r="E6" s="626"/>
      <c r="F6" s="626"/>
      <c r="G6" s="564"/>
      <c r="H6" s="564" t="s">
        <v>2</v>
      </c>
      <c r="I6" s="598"/>
    </row>
    <row r="7" spans="1:9" ht="39.950000000000003" customHeight="1" x14ac:dyDescent="0.2">
      <c r="A7" s="17"/>
      <c r="B7" s="565"/>
      <c r="C7" s="33" t="s">
        <v>19</v>
      </c>
      <c r="D7" s="566"/>
      <c r="E7" s="567" t="s">
        <v>2</v>
      </c>
      <c r="F7" s="567" t="s">
        <v>2</v>
      </c>
      <c r="G7" s="568" t="s">
        <v>2</v>
      </c>
      <c r="H7" s="568"/>
      <c r="I7" s="476"/>
    </row>
    <row r="8" spans="1:9" s="151" customFormat="1" ht="35.1" customHeight="1" x14ac:dyDescent="0.2">
      <c r="A8" s="469" t="s">
        <v>44</v>
      </c>
      <c r="B8" s="482" t="s">
        <v>213</v>
      </c>
      <c r="C8" s="483" t="s">
        <v>45</v>
      </c>
      <c r="D8" s="484" t="s">
        <v>618</v>
      </c>
      <c r="E8" s="485" t="s">
        <v>39</v>
      </c>
      <c r="F8" s="486">
        <v>1040</v>
      </c>
      <c r="G8" s="487"/>
      <c r="H8" s="488">
        <f t="shared" ref="H8" si="0">ROUND(G8*F8,2)</f>
        <v>0</v>
      </c>
      <c r="I8" s="599"/>
    </row>
    <row r="9" spans="1:9" ht="39.950000000000003" customHeight="1" x14ac:dyDescent="0.2">
      <c r="A9" s="17"/>
      <c r="B9" s="565"/>
      <c r="C9" s="34" t="s">
        <v>594</v>
      </c>
      <c r="D9" s="566"/>
      <c r="E9" s="569"/>
      <c r="F9" s="566"/>
      <c r="G9" s="568"/>
      <c r="H9" s="568"/>
      <c r="I9" s="476"/>
    </row>
    <row r="10" spans="1:9" s="461" customFormat="1" ht="35.1" customHeight="1" x14ac:dyDescent="0.2">
      <c r="A10" s="470" t="s">
        <v>78</v>
      </c>
      <c r="B10" s="482" t="s">
        <v>38</v>
      </c>
      <c r="C10" s="483" t="s">
        <v>79</v>
      </c>
      <c r="D10" s="484" t="s">
        <v>618</v>
      </c>
      <c r="E10" s="485"/>
      <c r="F10" s="486"/>
      <c r="G10" s="489"/>
      <c r="H10" s="488"/>
      <c r="I10" s="599"/>
    </row>
    <row r="11" spans="1:9" s="151" customFormat="1" ht="35.1" customHeight="1" x14ac:dyDescent="0.2">
      <c r="A11" s="470" t="s">
        <v>224</v>
      </c>
      <c r="B11" s="490" t="s">
        <v>40</v>
      </c>
      <c r="C11" s="483" t="s">
        <v>225</v>
      </c>
      <c r="D11" s="491" t="s">
        <v>2</v>
      </c>
      <c r="E11" s="485" t="s">
        <v>39</v>
      </c>
      <c r="F11" s="486">
        <v>132</v>
      </c>
      <c r="G11" s="487"/>
      <c r="H11" s="488">
        <f>ROUND(G11*F11,2)</f>
        <v>0</v>
      </c>
      <c r="I11" s="600"/>
    </row>
    <row r="12" spans="1:9" s="151" customFormat="1" ht="35.1" customHeight="1" x14ac:dyDescent="0.2">
      <c r="A12" s="470" t="s">
        <v>710</v>
      </c>
      <c r="B12" s="482" t="s">
        <v>115</v>
      </c>
      <c r="C12" s="483" t="s">
        <v>711</v>
      </c>
      <c r="D12" s="491" t="s">
        <v>712</v>
      </c>
      <c r="E12" s="485"/>
      <c r="F12" s="486"/>
      <c r="G12" s="489"/>
      <c r="H12" s="488"/>
      <c r="I12" s="599"/>
    </row>
    <row r="13" spans="1:9" s="151" customFormat="1" ht="35.1" customHeight="1" x14ac:dyDescent="0.2">
      <c r="A13" s="470" t="s">
        <v>713</v>
      </c>
      <c r="B13" s="490" t="s">
        <v>40</v>
      </c>
      <c r="C13" s="483" t="s">
        <v>802</v>
      </c>
      <c r="D13" s="491" t="s">
        <v>2</v>
      </c>
      <c r="E13" s="485" t="s">
        <v>39</v>
      </c>
      <c r="F13" s="486">
        <v>21</v>
      </c>
      <c r="G13" s="487"/>
      <c r="H13" s="488">
        <f t="shared" ref="H13:H15" si="1">ROUND(G13*F13,2)</f>
        <v>0</v>
      </c>
      <c r="I13" s="599"/>
    </row>
    <row r="14" spans="1:9" s="151" customFormat="1" ht="35.1" customHeight="1" x14ac:dyDescent="0.2">
      <c r="A14" s="470" t="s">
        <v>714</v>
      </c>
      <c r="B14" s="490" t="s">
        <v>47</v>
      </c>
      <c r="C14" s="483" t="s">
        <v>803</v>
      </c>
      <c r="D14" s="491" t="s">
        <v>2</v>
      </c>
      <c r="E14" s="485" t="s">
        <v>39</v>
      </c>
      <c r="F14" s="486">
        <v>187</v>
      </c>
      <c r="G14" s="487"/>
      <c r="H14" s="488">
        <f t="shared" si="1"/>
        <v>0</v>
      </c>
      <c r="I14" s="599"/>
    </row>
    <row r="15" spans="1:9" s="151" customFormat="1" ht="35.1" customHeight="1" x14ac:dyDescent="0.2">
      <c r="A15" s="470" t="s">
        <v>715</v>
      </c>
      <c r="B15" s="490" t="s">
        <v>59</v>
      </c>
      <c r="C15" s="483" t="s">
        <v>804</v>
      </c>
      <c r="D15" s="491" t="s">
        <v>2</v>
      </c>
      <c r="E15" s="485" t="s">
        <v>39</v>
      </c>
      <c r="F15" s="486">
        <v>28</v>
      </c>
      <c r="G15" s="487"/>
      <c r="H15" s="488">
        <f t="shared" si="1"/>
        <v>0</v>
      </c>
      <c r="I15" s="599"/>
    </row>
    <row r="16" spans="1:9" s="151" customFormat="1" ht="35.1" customHeight="1" x14ac:dyDescent="0.2">
      <c r="A16" s="470" t="s">
        <v>48</v>
      </c>
      <c r="B16" s="482" t="s">
        <v>116</v>
      </c>
      <c r="C16" s="483" t="s">
        <v>49</v>
      </c>
      <c r="D16" s="491" t="s">
        <v>227</v>
      </c>
      <c r="E16" s="485"/>
      <c r="F16" s="486"/>
      <c r="G16" s="489"/>
      <c r="H16" s="488"/>
      <c r="I16" s="599"/>
    </row>
    <row r="17" spans="1:9" s="151" customFormat="1" ht="35.1" customHeight="1" x14ac:dyDescent="0.2">
      <c r="A17" s="470" t="s">
        <v>50</v>
      </c>
      <c r="B17" s="490" t="s">
        <v>40</v>
      </c>
      <c r="C17" s="483" t="s">
        <v>51</v>
      </c>
      <c r="D17" s="491" t="s">
        <v>2</v>
      </c>
      <c r="E17" s="485" t="s">
        <v>46</v>
      </c>
      <c r="F17" s="486">
        <v>310</v>
      </c>
      <c r="G17" s="487"/>
      <c r="H17" s="488">
        <f>ROUND(G17*F17,2)</f>
        <v>0</v>
      </c>
      <c r="I17" s="599"/>
    </row>
    <row r="18" spans="1:9" s="151" customFormat="1" ht="35.1" customHeight="1" x14ac:dyDescent="0.2">
      <c r="A18" s="470" t="s">
        <v>52</v>
      </c>
      <c r="B18" s="482" t="s">
        <v>117</v>
      </c>
      <c r="C18" s="483" t="s">
        <v>53</v>
      </c>
      <c r="D18" s="491" t="s">
        <v>227</v>
      </c>
      <c r="E18" s="485"/>
      <c r="F18" s="486"/>
      <c r="G18" s="489"/>
      <c r="H18" s="488"/>
      <c r="I18" s="599"/>
    </row>
    <row r="19" spans="1:9" s="151" customFormat="1" ht="35.1" customHeight="1" x14ac:dyDescent="0.2">
      <c r="A19" s="471" t="s">
        <v>230</v>
      </c>
      <c r="B19" s="492" t="s">
        <v>40</v>
      </c>
      <c r="C19" s="493" t="s">
        <v>231</v>
      </c>
      <c r="D19" s="492" t="s">
        <v>2</v>
      </c>
      <c r="E19" s="492" t="s">
        <v>46</v>
      </c>
      <c r="F19" s="486">
        <v>15</v>
      </c>
      <c r="G19" s="487"/>
      <c r="H19" s="488">
        <f>ROUND(G19*F19,2)</f>
        <v>0</v>
      </c>
      <c r="I19" s="599"/>
    </row>
    <row r="20" spans="1:9" s="151" customFormat="1" ht="35.1" customHeight="1" x14ac:dyDescent="0.2">
      <c r="A20" s="470" t="s">
        <v>54</v>
      </c>
      <c r="B20" s="490" t="s">
        <v>47</v>
      </c>
      <c r="C20" s="483" t="s">
        <v>55</v>
      </c>
      <c r="D20" s="491" t="s">
        <v>2</v>
      </c>
      <c r="E20" s="485" t="s">
        <v>46</v>
      </c>
      <c r="F20" s="486">
        <v>380</v>
      </c>
      <c r="G20" s="487"/>
      <c r="H20" s="488">
        <f>ROUND(G20*F20,2)</f>
        <v>0</v>
      </c>
      <c r="I20" s="599"/>
    </row>
    <row r="21" spans="1:9" s="461" customFormat="1" ht="35.1" customHeight="1" x14ac:dyDescent="0.2">
      <c r="A21" s="470" t="s">
        <v>419</v>
      </c>
      <c r="B21" s="482" t="s">
        <v>119</v>
      </c>
      <c r="C21" s="483" t="s">
        <v>420</v>
      </c>
      <c r="D21" s="491" t="s">
        <v>868</v>
      </c>
      <c r="E21" s="485"/>
      <c r="F21" s="486"/>
      <c r="G21" s="489"/>
      <c r="H21" s="488"/>
      <c r="I21" s="599"/>
    </row>
    <row r="22" spans="1:9" s="151" customFormat="1" ht="35.1" customHeight="1" x14ac:dyDescent="0.2">
      <c r="A22" s="470" t="s">
        <v>421</v>
      </c>
      <c r="B22" s="490" t="s">
        <v>40</v>
      </c>
      <c r="C22" s="483" t="s">
        <v>851</v>
      </c>
      <c r="D22" s="491" t="s">
        <v>422</v>
      </c>
      <c r="E22" s="485"/>
      <c r="F22" s="486"/>
      <c r="G22" s="489"/>
      <c r="H22" s="488"/>
      <c r="I22" s="599"/>
    </row>
    <row r="23" spans="1:9" s="151" customFormat="1" ht="35.1" customHeight="1" x14ac:dyDescent="0.2">
      <c r="A23" s="470" t="s">
        <v>423</v>
      </c>
      <c r="B23" s="494" t="s">
        <v>129</v>
      </c>
      <c r="C23" s="483" t="s">
        <v>424</v>
      </c>
      <c r="D23" s="491"/>
      <c r="E23" s="485" t="s">
        <v>39</v>
      </c>
      <c r="F23" s="486">
        <v>4</v>
      </c>
      <c r="G23" s="487"/>
      <c r="H23" s="488">
        <f>ROUND(G23*F23,2)</f>
        <v>0</v>
      </c>
      <c r="I23" s="601"/>
    </row>
    <row r="24" spans="1:9" s="151" customFormat="1" ht="35.1" customHeight="1" x14ac:dyDescent="0.2">
      <c r="A24" s="470" t="s">
        <v>425</v>
      </c>
      <c r="B24" s="494" t="s">
        <v>130</v>
      </c>
      <c r="C24" s="483" t="s">
        <v>426</v>
      </c>
      <c r="D24" s="491"/>
      <c r="E24" s="485" t="s">
        <v>39</v>
      </c>
      <c r="F24" s="486">
        <v>115</v>
      </c>
      <c r="G24" s="487"/>
      <c r="H24" s="488">
        <f>ROUND(G24*F24,2)</f>
        <v>0</v>
      </c>
      <c r="I24" s="599"/>
    </row>
    <row r="25" spans="1:9" s="461" customFormat="1" ht="35.1" customHeight="1" x14ac:dyDescent="0.2">
      <c r="A25" s="470" t="s">
        <v>470</v>
      </c>
      <c r="B25" s="482" t="s">
        <v>120</v>
      </c>
      <c r="C25" s="483" t="s">
        <v>472</v>
      </c>
      <c r="D25" s="491" t="s">
        <v>127</v>
      </c>
      <c r="E25" s="485" t="s">
        <v>39</v>
      </c>
      <c r="F25" s="495">
        <v>8</v>
      </c>
      <c r="G25" s="487"/>
      <c r="H25" s="488">
        <f t="shared" ref="H25" si="2">ROUND(G25*F25,2)</f>
        <v>0</v>
      </c>
      <c r="I25" s="599"/>
    </row>
    <row r="26" spans="1:9" s="461" customFormat="1" ht="35.1" customHeight="1" x14ac:dyDescent="0.2">
      <c r="A26" s="470" t="s">
        <v>427</v>
      </c>
      <c r="B26" s="482" t="s">
        <v>123</v>
      </c>
      <c r="C26" s="483" t="s">
        <v>428</v>
      </c>
      <c r="D26" s="491" t="s">
        <v>856</v>
      </c>
      <c r="E26" s="485"/>
      <c r="F26" s="486"/>
      <c r="G26" s="489"/>
      <c r="H26" s="488"/>
      <c r="I26" s="599"/>
    </row>
    <row r="27" spans="1:9" s="151" customFormat="1" ht="35.1" customHeight="1" x14ac:dyDescent="0.2">
      <c r="A27" s="470" t="s">
        <v>430</v>
      </c>
      <c r="B27" s="490" t="s">
        <v>40</v>
      </c>
      <c r="C27" s="483" t="s">
        <v>431</v>
      </c>
      <c r="D27" s="491" t="s">
        <v>432</v>
      </c>
      <c r="E27" s="485" t="s">
        <v>58</v>
      </c>
      <c r="F27" s="486">
        <v>56</v>
      </c>
      <c r="G27" s="487"/>
      <c r="H27" s="488">
        <f t="shared" ref="H27" si="3">ROUND(G27*F27,2)</f>
        <v>0</v>
      </c>
      <c r="I27" s="599"/>
    </row>
    <row r="28" spans="1:9" s="151" customFormat="1" ht="35.1" customHeight="1" x14ac:dyDescent="0.2">
      <c r="A28" s="470" t="s">
        <v>433</v>
      </c>
      <c r="B28" s="482" t="s">
        <v>124</v>
      </c>
      <c r="C28" s="483" t="s">
        <v>434</v>
      </c>
      <c r="D28" s="491" t="s">
        <v>429</v>
      </c>
      <c r="E28" s="485"/>
      <c r="F28" s="486"/>
      <c r="G28" s="489"/>
      <c r="H28" s="488"/>
      <c r="I28" s="599"/>
    </row>
    <row r="29" spans="1:9" s="151" customFormat="1" ht="35.1" customHeight="1" x14ac:dyDescent="0.2">
      <c r="A29" s="470" t="s">
        <v>718</v>
      </c>
      <c r="B29" s="490" t="s">
        <v>40</v>
      </c>
      <c r="C29" s="483" t="s">
        <v>625</v>
      </c>
      <c r="D29" s="491" t="s">
        <v>135</v>
      </c>
      <c r="E29" s="485" t="s">
        <v>58</v>
      </c>
      <c r="F29" s="486">
        <v>56</v>
      </c>
      <c r="G29" s="487"/>
      <c r="H29" s="488">
        <f t="shared" ref="H29" si="4">ROUND(G29*F29,2)</f>
        <v>0</v>
      </c>
      <c r="I29" s="599"/>
    </row>
    <row r="30" spans="1:9" s="151" customFormat="1" ht="35.1" customHeight="1" x14ac:dyDescent="0.2">
      <c r="A30" s="470" t="s">
        <v>132</v>
      </c>
      <c r="B30" s="482" t="s">
        <v>125</v>
      </c>
      <c r="C30" s="483" t="s">
        <v>60</v>
      </c>
      <c r="D30" s="491" t="s">
        <v>240</v>
      </c>
      <c r="E30" s="485"/>
      <c r="F30" s="486"/>
      <c r="G30" s="489"/>
      <c r="H30" s="488"/>
      <c r="I30" s="599"/>
    </row>
    <row r="31" spans="1:9" s="151" customFormat="1" ht="35.1" customHeight="1" x14ac:dyDescent="0.2">
      <c r="A31" s="470" t="s">
        <v>719</v>
      </c>
      <c r="B31" s="490" t="s">
        <v>40</v>
      </c>
      <c r="C31" s="483" t="s">
        <v>805</v>
      </c>
      <c r="D31" s="491" t="s">
        <v>432</v>
      </c>
      <c r="E31" s="485" t="s">
        <v>58</v>
      </c>
      <c r="F31" s="486">
        <v>384</v>
      </c>
      <c r="G31" s="487"/>
      <c r="H31" s="488">
        <f t="shared" ref="H31:H32" si="5">ROUND(G31*F31,2)</f>
        <v>0</v>
      </c>
      <c r="I31" s="599"/>
    </row>
    <row r="32" spans="1:9" s="462" customFormat="1" ht="35.1" customHeight="1" x14ac:dyDescent="0.2">
      <c r="A32" s="470" t="s">
        <v>241</v>
      </c>
      <c r="B32" s="490" t="s">
        <v>47</v>
      </c>
      <c r="C32" s="483" t="s">
        <v>627</v>
      </c>
      <c r="D32" s="491" t="s">
        <v>136</v>
      </c>
      <c r="E32" s="485" t="s">
        <v>58</v>
      </c>
      <c r="F32" s="486">
        <v>18</v>
      </c>
      <c r="G32" s="487"/>
      <c r="H32" s="488">
        <f t="shared" si="5"/>
        <v>0</v>
      </c>
      <c r="I32" s="599"/>
    </row>
    <row r="33" spans="1:9" s="151" customFormat="1" ht="35.1" customHeight="1" x14ac:dyDescent="0.2">
      <c r="A33" s="470" t="s">
        <v>242</v>
      </c>
      <c r="B33" s="482" t="s">
        <v>126</v>
      </c>
      <c r="C33" s="483" t="s">
        <v>243</v>
      </c>
      <c r="D33" s="491" t="s">
        <v>857</v>
      </c>
      <c r="E33" s="485"/>
      <c r="F33" s="486"/>
      <c r="G33" s="500"/>
      <c r="H33" s="488"/>
      <c r="I33" s="599"/>
    </row>
    <row r="34" spans="1:9" s="151" customFormat="1" ht="35.1" customHeight="1" x14ac:dyDescent="0.2">
      <c r="A34" s="470" t="s">
        <v>442</v>
      </c>
      <c r="B34" s="490" t="s">
        <v>40</v>
      </c>
      <c r="C34" s="483" t="s">
        <v>443</v>
      </c>
      <c r="D34" s="491"/>
      <c r="E34" s="485"/>
      <c r="F34" s="486"/>
      <c r="G34" s="500"/>
      <c r="H34" s="488"/>
      <c r="I34" s="599"/>
    </row>
    <row r="35" spans="1:9" s="151" customFormat="1" ht="35.1" customHeight="1" x14ac:dyDescent="0.2">
      <c r="A35" s="470" t="s">
        <v>720</v>
      </c>
      <c r="B35" s="494" t="s">
        <v>129</v>
      </c>
      <c r="C35" s="483" t="s">
        <v>721</v>
      </c>
      <c r="D35" s="491"/>
      <c r="E35" s="485" t="s">
        <v>41</v>
      </c>
      <c r="F35" s="486">
        <v>580</v>
      </c>
      <c r="G35" s="487"/>
      <c r="H35" s="488">
        <f>ROUND(G35*F35,2)</f>
        <v>0</v>
      </c>
      <c r="I35" s="599"/>
    </row>
    <row r="36" spans="1:9" s="151" customFormat="1" ht="35.1" customHeight="1" x14ac:dyDescent="0.2">
      <c r="A36" s="470" t="s">
        <v>245</v>
      </c>
      <c r="B36" s="490" t="s">
        <v>47</v>
      </c>
      <c r="C36" s="483" t="s">
        <v>82</v>
      </c>
      <c r="D36" s="491"/>
      <c r="E36" s="485"/>
      <c r="F36" s="486"/>
      <c r="G36" s="500"/>
      <c r="H36" s="488"/>
      <c r="I36" s="599"/>
    </row>
    <row r="37" spans="1:9" s="151" customFormat="1" ht="35.1" customHeight="1" x14ac:dyDescent="0.2">
      <c r="A37" s="470" t="s">
        <v>722</v>
      </c>
      <c r="B37" s="494" t="s">
        <v>129</v>
      </c>
      <c r="C37" s="483" t="s">
        <v>721</v>
      </c>
      <c r="D37" s="491"/>
      <c r="E37" s="485" t="s">
        <v>41</v>
      </c>
      <c r="F37" s="486">
        <v>40</v>
      </c>
      <c r="G37" s="487"/>
      <c r="H37" s="488">
        <f t="shared" ref="H37:H40" si="6">ROUND(G37*F37,2)</f>
        <v>0</v>
      </c>
      <c r="I37" s="599"/>
    </row>
    <row r="38" spans="1:9" s="461" customFormat="1" ht="35.1" customHeight="1" x14ac:dyDescent="0.2">
      <c r="A38" s="470" t="s">
        <v>723</v>
      </c>
      <c r="B38" s="482" t="s">
        <v>133</v>
      </c>
      <c r="C38" s="483" t="s">
        <v>724</v>
      </c>
      <c r="D38" s="491" t="s">
        <v>725</v>
      </c>
      <c r="E38" s="485"/>
      <c r="F38" s="495"/>
      <c r="G38" s="500"/>
      <c r="H38" s="488"/>
      <c r="I38" s="600"/>
    </row>
    <row r="39" spans="1:9" s="461" customFormat="1" ht="35.1" customHeight="1" x14ac:dyDescent="0.2">
      <c r="A39" s="470" t="s">
        <v>726</v>
      </c>
      <c r="B39" s="490" t="s">
        <v>40</v>
      </c>
      <c r="C39" s="483" t="s">
        <v>727</v>
      </c>
      <c r="D39" s="491"/>
      <c r="E39" s="485" t="s">
        <v>39</v>
      </c>
      <c r="F39" s="495">
        <v>390</v>
      </c>
      <c r="G39" s="487"/>
      <c r="H39" s="488">
        <f t="shared" si="6"/>
        <v>0</v>
      </c>
      <c r="I39" s="600"/>
    </row>
    <row r="40" spans="1:9" s="151" customFormat="1" ht="35.1" customHeight="1" x14ac:dyDescent="0.2">
      <c r="A40" s="470" t="s">
        <v>141</v>
      </c>
      <c r="B40" s="482" t="s">
        <v>138</v>
      </c>
      <c r="C40" s="483" t="s">
        <v>143</v>
      </c>
      <c r="D40" s="491" t="s">
        <v>251</v>
      </c>
      <c r="E40" s="485" t="s">
        <v>46</v>
      </c>
      <c r="F40" s="495">
        <v>4</v>
      </c>
      <c r="G40" s="487"/>
      <c r="H40" s="488">
        <f t="shared" si="6"/>
        <v>0</v>
      </c>
      <c r="I40" s="599"/>
    </row>
    <row r="41" spans="1:9" ht="39.950000000000003" customHeight="1" x14ac:dyDescent="0.2">
      <c r="A41" s="17"/>
      <c r="B41" s="567"/>
      <c r="C41" s="34" t="s">
        <v>22</v>
      </c>
      <c r="D41" s="566"/>
      <c r="E41" s="570"/>
      <c r="F41" s="567"/>
      <c r="G41" s="568"/>
      <c r="H41" s="568"/>
      <c r="I41" s="476"/>
    </row>
    <row r="42" spans="1:9" s="461" customFormat="1" ht="35.1" customHeight="1" x14ac:dyDescent="0.2">
      <c r="A42" s="469" t="s">
        <v>67</v>
      </c>
      <c r="B42" s="482" t="s">
        <v>142</v>
      </c>
      <c r="C42" s="483" t="s">
        <v>68</v>
      </c>
      <c r="D42" s="491" t="s">
        <v>155</v>
      </c>
      <c r="E42" s="485" t="s">
        <v>58</v>
      </c>
      <c r="F42" s="495">
        <v>600</v>
      </c>
      <c r="G42" s="487"/>
      <c r="H42" s="488">
        <f>ROUND(G42*F42,2)</f>
        <v>0</v>
      </c>
      <c r="I42" s="599"/>
    </row>
    <row r="43" spans="1:9" ht="39.950000000000003" customHeight="1" x14ac:dyDescent="0.2">
      <c r="A43" s="17"/>
      <c r="B43" s="570"/>
      <c r="C43" s="34" t="s">
        <v>23</v>
      </c>
      <c r="D43" s="566"/>
      <c r="E43" s="570"/>
      <c r="F43" s="567"/>
      <c r="G43" s="568"/>
      <c r="H43" s="568"/>
      <c r="I43" s="476"/>
    </row>
    <row r="44" spans="1:9" s="463" customFormat="1" ht="35.1" customHeight="1" x14ac:dyDescent="0.2">
      <c r="A44" s="469" t="s">
        <v>92</v>
      </c>
      <c r="B44" s="482" t="s">
        <v>144</v>
      </c>
      <c r="C44" s="496" t="s">
        <v>450</v>
      </c>
      <c r="D44" s="497" t="s">
        <v>459</v>
      </c>
      <c r="E44" s="485"/>
      <c r="F44" s="495"/>
      <c r="G44" s="489"/>
      <c r="H44" s="498"/>
      <c r="I44" s="599"/>
    </row>
    <row r="45" spans="1:9" s="151" customFormat="1" ht="35.1" customHeight="1" x14ac:dyDescent="0.2">
      <c r="A45" s="469" t="s">
        <v>93</v>
      </c>
      <c r="B45" s="490" t="s">
        <v>40</v>
      </c>
      <c r="C45" s="499" t="s">
        <v>525</v>
      </c>
      <c r="D45" s="491"/>
      <c r="E45" s="485" t="s">
        <v>46</v>
      </c>
      <c r="F45" s="495">
        <v>4</v>
      </c>
      <c r="G45" s="487"/>
      <c r="H45" s="488">
        <f t="shared" ref="H45:H46" si="7">ROUND(G45*F45,2)</f>
        <v>0</v>
      </c>
      <c r="I45" s="600"/>
    </row>
    <row r="46" spans="1:9" s="151" customFormat="1" ht="35.1" customHeight="1" x14ac:dyDescent="0.2">
      <c r="A46" s="469" t="s">
        <v>298</v>
      </c>
      <c r="B46" s="490" t="s">
        <v>47</v>
      </c>
      <c r="C46" s="499" t="s">
        <v>848</v>
      </c>
      <c r="D46" s="491"/>
      <c r="E46" s="485" t="s">
        <v>46</v>
      </c>
      <c r="F46" s="495">
        <v>4</v>
      </c>
      <c r="G46" s="487"/>
      <c r="H46" s="488">
        <f t="shared" si="7"/>
        <v>0</v>
      </c>
      <c r="I46" s="600"/>
    </row>
    <row r="47" spans="1:9" ht="39.950000000000003" customHeight="1" x14ac:dyDescent="0.2">
      <c r="A47" s="17"/>
      <c r="B47" s="570"/>
      <c r="C47" s="34" t="s">
        <v>24</v>
      </c>
      <c r="D47" s="566"/>
      <c r="E47" s="570"/>
      <c r="F47" s="567"/>
      <c r="G47" s="568"/>
      <c r="H47" s="568"/>
      <c r="I47" s="476"/>
    </row>
    <row r="48" spans="1:9" s="151" customFormat="1" ht="35.1" customHeight="1" x14ac:dyDescent="0.2">
      <c r="A48" s="469" t="s">
        <v>69</v>
      </c>
      <c r="B48" s="482" t="s">
        <v>145</v>
      </c>
      <c r="C48" s="499" t="s">
        <v>458</v>
      </c>
      <c r="D48" s="497" t="s">
        <v>459</v>
      </c>
      <c r="E48" s="485" t="s">
        <v>46</v>
      </c>
      <c r="F48" s="495">
        <v>4</v>
      </c>
      <c r="G48" s="487"/>
      <c r="H48" s="488">
        <f>ROUND(G48*F48,2)</f>
        <v>0</v>
      </c>
      <c r="I48" s="599"/>
    </row>
    <row r="49" spans="1:9" s="151" customFormat="1" ht="35.1" customHeight="1" x14ac:dyDescent="0.2">
      <c r="A49" s="469" t="s">
        <v>84</v>
      </c>
      <c r="B49" s="482" t="s">
        <v>152</v>
      </c>
      <c r="C49" s="483" t="s">
        <v>98</v>
      </c>
      <c r="D49" s="491" t="s">
        <v>159</v>
      </c>
      <c r="E49" s="485"/>
      <c r="F49" s="495"/>
      <c r="G49" s="500"/>
      <c r="H49" s="498"/>
      <c r="I49" s="599"/>
    </row>
    <row r="50" spans="1:9" s="151" customFormat="1" ht="35.1" customHeight="1" x14ac:dyDescent="0.2">
      <c r="A50" s="469" t="s">
        <v>99</v>
      </c>
      <c r="B50" s="490" t="s">
        <v>40</v>
      </c>
      <c r="C50" s="483" t="s">
        <v>185</v>
      </c>
      <c r="D50" s="491"/>
      <c r="E50" s="485" t="s">
        <v>85</v>
      </c>
      <c r="F50" s="501">
        <v>1</v>
      </c>
      <c r="G50" s="487"/>
      <c r="H50" s="488">
        <f>ROUND(G50*F50,2)</f>
        <v>0</v>
      </c>
      <c r="I50" s="599"/>
    </row>
    <row r="51" spans="1:9" s="151" customFormat="1" ht="30" customHeight="1" x14ac:dyDescent="0.2">
      <c r="A51" s="149" t="s">
        <v>874</v>
      </c>
      <c r="B51" s="546" t="s">
        <v>47</v>
      </c>
      <c r="C51" s="559" t="s">
        <v>875</v>
      </c>
      <c r="D51" s="554"/>
      <c r="E51" s="558" t="s">
        <v>85</v>
      </c>
      <c r="F51" s="549">
        <v>1</v>
      </c>
      <c r="G51" s="556"/>
      <c r="H51" s="555">
        <f>ROUND(G51*F51,2)</f>
        <v>0</v>
      </c>
      <c r="I51" s="602"/>
    </row>
    <row r="52" spans="1:9" ht="39.950000000000003" customHeight="1" x14ac:dyDescent="0.2">
      <c r="A52" s="17"/>
      <c r="B52" s="565"/>
      <c r="C52" s="34" t="s">
        <v>25</v>
      </c>
      <c r="D52" s="566"/>
      <c r="E52" s="569"/>
      <c r="F52" s="566"/>
      <c r="G52" s="568"/>
      <c r="H52" s="568"/>
      <c r="I52" s="476"/>
    </row>
    <row r="53" spans="1:9" s="461" customFormat="1" ht="35.1" customHeight="1" x14ac:dyDescent="0.2">
      <c r="A53" s="470" t="s">
        <v>74</v>
      </c>
      <c r="B53" s="482" t="s">
        <v>154</v>
      </c>
      <c r="C53" s="483" t="s">
        <v>75</v>
      </c>
      <c r="D53" s="491" t="s">
        <v>630</v>
      </c>
      <c r="E53" s="485"/>
      <c r="F53" s="486"/>
      <c r="G53" s="489"/>
      <c r="H53" s="488"/>
      <c r="I53" s="599"/>
    </row>
    <row r="54" spans="1:9" s="151" customFormat="1" ht="35.1" customHeight="1" x14ac:dyDescent="0.2">
      <c r="A54" s="470" t="s">
        <v>192</v>
      </c>
      <c r="B54" s="490" t="s">
        <v>40</v>
      </c>
      <c r="C54" s="483" t="s">
        <v>193</v>
      </c>
      <c r="D54" s="491"/>
      <c r="E54" s="485" t="s">
        <v>39</v>
      </c>
      <c r="F54" s="486">
        <v>20</v>
      </c>
      <c r="G54" s="487"/>
      <c r="H54" s="488">
        <f>ROUND(G54*F54,2)</f>
        <v>0</v>
      </c>
      <c r="I54" s="603"/>
    </row>
    <row r="55" spans="1:9" s="151" customFormat="1" ht="35.1" customHeight="1" x14ac:dyDescent="0.2">
      <c r="A55" s="470" t="s">
        <v>76</v>
      </c>
      <c r="B55" s="490" t="s">
        <v>47</v>
      </c>
      <c r="C55" s="483" t="s">
        <v>194</v>
      </c>
      <c r="D55" s="491"/>
      <c r="E55" s="485" t="s">
        <v>39</v>
      </c>
      <c r="F55" s="486">
        <v>1020</v>
      </c>
      <c r="G55" s="487"/>
      <c r="H55" s="488">
        <f>ROUND(G55*F55,2)</f>
        <v>0</v>
      </c>
      <c r="I55" s="599"/>
    </row>
    <row r="56" spans="1:9" ht="39.950000000000003" customHeight="1" thickBot="1" x14ac:dyDescent="0.25">
      <c r="A56" s="472"/>
      <c r="B56" s="571" t="str">
        <f>B6</f>
        <v>A</v>
      </c>
      <c r="C56" s="634" t="str">
        <f>C6</f>
        <v>CALLUM CRESCENT from Donwood Drive to Donwood Drive - Concrete Pavement Rehabilitation and Associated Works</v>
      </c>
      <c r="D56" s="635"/>
      <c r="E56" s="635"/>
      <c r="F56" s="635"/>
      <c r="G56" s="572" t="s">
        <v>17</v>
      </c>
      <c r="H56" s="572">
        <f>SUM(H6:H55)</f>
        <v>0</v>
      </c>
      <c r="I56" s="476"/>
    </row>
    <row r="57" spans="1:9" s="42" customFormat="1" ht="39.950000000000003" customHeight="1" thickTop="1" x14ac:dyDescent="0.2">
      <c r="A57" s="40"/>
      <c r="B57" s="573" t="s">
        <v>13</v>
      </c>
      <c r="C57" s="632" t="s">
        <v>876</v>
      </c>
      <c r="D57" s="633"/>
      <c r="E57" s="633"/>
      <c r="F57" s="633"/>
      <c r="G57" s="574"/>
      <c r="H57" s="574"/>
      <c r="I57" s="598"/>
    </row>
    <row r="58" spans="1:9" ht="39.950000000000003" customHeight="1" x14ac:dyDescent="0.2">
      <c r="A58" s="17"/>
      <c r="B58" s="565"/>
      <c r="C58" s="33" t="s">
        <v>19</v>
      </c>
      <c r="D58" s="566"/>
      <c r="E58" s="567" t="s">
        <v>2</v>
      </c>
      <c r="F58" s="567" t="s">
        <v>2</v>
      </c>
      <c r="G58" s="568" t="s">
        <v>2</v>
      </c>
      <c r="H58" s="568"/>
      <c r="I58" s="476"/>
    </row>
    <row r="59" spans="1:9" s="461" customFormat="1" ht="35.1" customHeight="1" x14ac:dyDescent="0.2">
      <c r="A59" s="469" t="s">
        <v>110</v>
      </c>
      <c r="B59" s="482" t="s">
        <v>384</v>
      </c>
      <c r="C59" s="483" t="s">
        <v>111</v>
      </c>
      <c r="D59" s="484" t="s">
        <v>618</v>
      </c>
      <c r="E59" s="485" t="s">
        <v>37</v>
      </c>
      <c r="F59" s="486">
        <v>15</v>
      </c>
      <c r="G59" s="487"/>
      <c r="H59" s="488">
        <f t="shared" ref="H59" si="8">ROUND(G59*F59,2)</f>
        <v>0</v>
      </c>
      <c r="I59" s="599"/>
    </row>
    <row r="60" spans="1:9" s="461" customFormat="1" ht="35.1" customHeight="1" x14ac:dyDescent="0.2">
      <c r="A60" s="473" t="s">
        <v>42</v>
      </c>
      <c r="B60" s="482" t="s">
        <v>383</v>
      </c>
      <c r="C60" s="483" t="s">
        <v>43</v>
      </c>
      <c r="D60" s="484" t="s">
        <v>618</v>
      </c>
      <c r="E60" s="485"/>
      <c r="F60" s="486"/>
      <c r="G60" s="489"/>
      <c r="H60" s="488"/>
      <c r="I60" s="599"/>
    </row>
    <row r="61" spans="1:9" s="461" customFormat="1" ht="35.1" customHeight="1" x14ac:dyDescent="0.2">
      <c r="A61" s="473" t="s">
        <v>729</v>
      </c>
      <c r="B61" s="490" t="s">
        <v>40</v>
      </c>
      <c r="C61" s="483" t="s">
        <v>730</v>
      </c>
      <c r="D61" s="491" t="s">
        <v>2</v>
      </c>
      <c r="E61" s="485" t="s">
        <v>37</v>
      </c>
      <c r="F61" s="486">
        <v>10</v>
      </c>
      <c r="G61" s="487"/>
      <c r="H61" s="488">
        <f t="shared" ref="H61:H62" si="9">ROUND(G61*F61,2)</f>
        <v>0</v>
      </c>
      <c r="I61" s="599"/>
    </row>
    <row r="62" spans="1:9" s="151" customFormat="1" ht="30" customHeight="1" x14ac:dyDescent="0.2">
      <c r="A62" s="469" t="s">
        <v>44</v>
      </c>
      <c r="B62" s="482" t="s">
        <v>382</v>
      </c>
      <c r="C62" s="483" t="s">
        <v>45</v>
      </c>
      <c r="D62" s="484" t="s">
        <v>618</v>
      </c>
      <c r="E62" s="485" t="s">
        <v>39</v>
      </c>
      <c r="F62" s="486">
        <v>330</v>
      </c>
      <c r="G62" s="487"/>
      <c r="H62" s="488">
        <f t="shared" si="9"/>
        <v>0</v>
      </c>
      <c r="I62" s="599"/>
    </row>
    <row r="63" spans="1:9" ht="39.950000000000003" customHeight="1" x14ac:dyDescent="0.2">
      <c r="A63" s="17"/>
      <c r="B63" s="565"/>
      <c r="C63" s="34" t="s">
        <v>594</v>
      </c>
      <c r="D63" s="566"/>
      <c r="E63" s="569"/>
      <c r="F63" s="566"/>
      <c r="G63" s="568"/>
      <c r="H63" s="568"/>
      <c r="I63" s="476"/>
    </row>
    <row r="64" spans="1:9" s="461" customFormat="1" ht="35.1" customHeight="1" x14ac:dyDescent="0.2">
      <c r="A64" s="470" t="s">
        <v>78</v>
      </c>
      <c r="B64" s="482" t="s">
        <v>463</v>
      </c>
      <c r="C64" s="483" t="s">
        <v>79</v>
      </c>
      <c r="D64" s="484" t="s">
        <v>618</v>
      </c>
      <c r="E64" s="485"/>
      <c r="F64" s="486"/>
      <c r="G64" s="489"/>
      <c r="H64" s="488"/>
      <c r="I64" s="599"/>
    </row>
    <row r="65" spans="1:9" s="151" customFormat="1" ht="35.1" customHeight="1" x14ac:dyDescent="0.2">
      <c r="A65" s="470" t="s">
        <v>224</v>
      </c>
      <c r="B65" s="490" t="s">
        <v>40</v>
      </c>
      <c r="C65" s="483" t="s">
        <v>225</v>
      </c>
      <c r="D65" s="491" t="s">
        <v>2</v>
      </c>
      <c r="E65" s="485" t="s">
        <v>39</v>
      </c>
      <c r="F65" s="486">
        <v>233</v>
      </c>
      <c r="G65" s="487"/>
      <c r="H65" s="488">
        <f>ROUND(G65*F65,2)</f>
        <v>0</v>
      </c>
      <c r="I65" s="600"/>
    </row>
    <row r="66" spans="1:9" s="151" customFormat="1" ht="35.1" customHeight="1" x14ac:dyDescent="0.2">
      <c r="A66" s="470" t="s">
        <v>707</v>
      </c>
      <c r="B66" s="482" t="s">
        <v>464</v>
      </c>
      <c r="C66" s="483" t="s">
        <v>708</v>
      </c>
      <c r="D66" s="491" t="s">
        <v>227</v>
      </c>
      <c r="E66" s="485"/>
      <c r="F66" s="486"/>
      <c r="G66" s="489"/>
      <c r="H66" s="488"/>
      <c r="I66" s="599"/>
    </row>
    <row r="67" spans="1:9" s="151" customFormat="1" ht="35.1" customHeight="1" x14ac:dyDescent="0.2">
      <c r="A67" s="470" t="s">
        <v>709</v>
      </c>
      <c r="B67" s="490" t="s">
        <v>40</v>
      </c>
      <c r="C67" s="483" t="s">
        <v>801</v>
      </c>
      <c r="D67" s="491" t="s">
        <v>2</v>
      </c>
      <c r="E67" s="485" t="s">
        <v>39</v>
      </c>
      <c r="F67" s="486">
        <v>110</v>
      </c>
      <c r="G67" s="487"/>
      <c r="H67" s="488">
        <f>ROUND(G67*F67,2)</f>
        <v>0</v>
      </c>
      <c r="I67" s="599"/>
    </row>
    <row r="68" spans="1:9" s="151" customFormat="1" ht="35.1" customHeight="1" x14ac:dyDescent="0.2">
      <c r="A68" s="470" t="s">
        <v>710</v>
      </c>
      <c r="B68" s="482" t="s">
        <v>465</v>
      </c>
      <c r="C68" s="483" t="s">
        <v>711</v>
      </c>
      <c r="D68" s="491" t="s">
        <v>712</v>
      </c>
      <c r="E68" s="485"/>
      <c r="F68" s="486"/>
      <c r="G68" s="489"/>
      <c r="H68" s="488"/>
      <c r="I68" s="599"/>
    </row>
    <row r="69" spans="1:9" s="151" customFormat="1" ht="35.1" customHeight="1" x14ac:dyDescent="0.2">
      <c r="A69" s="470" t="s">
        <v>714</v>
      </c>
      <c r="B69" s="490" t="s">
        <v>40</v>
      </c>
      <c r="C69" s="483" t="s">
        <v>803</v>
      </c>
      <c r="D69" s="491" t="s">
        <v>2</v>
      </c>
      <c r="E69" s="485" t="s">
        <v>39</v>
      </c>
      <c r="F69" s="486">
        <v>139</v>
      </c>
      <c r="G69" s="487"/>
      <c r="H69" s="488">
        <f t="shared" ref="H69:H71" si="10">ROUND(G69*F69,2)</f>
        <v>0</v>
      </c>
      <c r="I69" s="599"/>
    </row>
    <row r="70" spans="1:9" s="151" customFormat="1" ht="35.1" customHeight="1" x14ac:dyDescent="0.2">
      <c r="A70" s="470" t="s">
        <v>715</v>
      </c>
      <c r="B70" s="490" t="s">
        <v>47</v>
      </c>
      <c r="C70" s="483" t="s">
        <v>804</v>
      </c>
      <c r="D70" s="491" t="s">
        <v>2</v>
      </c>
      <c r="E70" s="485" t="s">
        <v>39</v>
      </c>
      <c r="F70" s="486">
        <v>14</v>
      </c>
      <c r="G70" s="487"/>
      <c r="H70" s="488">
        <f t="shared" si="10"/>
        <v>0</v>
      </c>
      <c r="I70" s="599"/>
    </row>
    <row r="71" spans="1:9" s="151" customFormat="1" ht="35.1" customHeight="1" x14ac:dyDescent="0.2">
      <c r="A71" s="470" t="s">
        <v>716</v>
      </c>
      <c r="B71" s="490" t="s">
        <v>59</v>
      </c>
      <c r="C71" s="483" t="s">
        <v>806</v>
      </c>
      <c r="D71" s="491" t="s">
        <v>2</v>
      </c>
      <c r="E71" s="485" t="s">
        <v>39</v>
      </c>
      <c r="F71" s="486">
        <v>120</v>
      </c>
      <c r="G71" s="487"/>
      <c r="H71" s="488">
        <f t="shared" si="10"/>
        <v>0</v>
      </c>
      <c r="I71" s="599"/>
    </row>
    <row r="72" spans="1:9" s="151" customFormat="1" ht="35.1" customHeight="1" x14ac:dyDescent="0.2">
      <c r="A72" s="470" t="s">
        <v>48</v>
      </c>
      <c r="B72" s="482" t="s">
        <v>466</v>
      </c>
      <c r="C72" s="483" t="s">
        <v>49</v>
      </c>
      <c r="D72" s="491" t="s">
        <v>227</v>
      </c>
      <c r="E72" s="485"/>
      <c r="F72" s="486"/>
      <c r="G72" s="489"/>
      <c r="H72" s="488"/>
      <c r="I72" s="599"/>
    </row>
    <row r="73" spans="1:9" s="151" customFormat="1" ht="35.1" customHeight="1" x14ac:dyDescent="0.2">
      <c r="A73" s="470" t="s">
        <v>50</v>
      </c>
      <c r="B73" s="490" t="s">
        <v>40</v>
      </c>
      <c r="C73" s="483" t="s">
        <v>51</v>
      </c>
      <c r="D73" s="491" t="s">
        <v>2</v>
      </c>
      <c r="E73" s="485" t="s">
        <v>46</v>
      </c>
      <c r="F73" s="486">
        <v>130</v>
      </c>
      <c r="G73" s="487"/>
      <c r="H73" s="488">
        <f>ROUND(G73*F73,2)</f>
        <v>0</v>
      </c>
      <c r="I73" s="599"/>
    </row>
    <row r="74" spans="1:9" s="151" customFormat="1" ht="35.1" customHeight="1" x14ac:dyDescent="0.2">
      <c r="A74" s="470" t="s">
        <v>52</v>
      </c>
      <c r="B74" s="482" t="s">
        <v>467</v>
      </c>
      <c r="C74" s="483" t="s">
        <v>53</v>
      </c>
      <c r="D74" s="491" t="s">
        <v>227</v>
      </c>
      <c r="E74" s="485"/>
      <c r="F74" s="486"/>
      <c r="G74" s="489"/>
      <c r="H74" s="488"/>
      <c r="I74" s="599"/>
    </row>
    <row r="75" spans="1:9" s="151" customFormat="1" ht="30" customHeight="1" x14ac:dyDescent="0.2">
      <c r="A75" s="471" t="s">
        <v>230</v>
      </c>
      <c r="B75" s="492" t="s">
        <v>40</v>
      </c>
      <c r="C75" s="493" t="s">
        <v>231</v>
      </c>
      <c r="D75" s="492" t="s">
        <v>2</v>
      </c>
      <c r="E75" s="492" t="s">
        <v>46</v>
      </c>
      <c r="F75" s="486">
        <v>36</v>
      </c>
      <c r="G75" s="487"/>
      <c r="H75" s="488">
        <f>ROUND(G75*F75,2)</f>
        <v>0</v>
      </c>
      <c r="I75" s="599"/>
    </row>
    <row r="76" spans="1:9" s="151" customFormat="1" ht="35.1" customHeight="1" x14ac:dyDescent="0.2">
      <c r="A76" s="470" t="s">
        <v>54</v>
      </c>
      <c r="B76" s="490" t="s">
        <v>47</v>
      </c>
      <c r="C76" s="483" t="s">
        <v>55</v>
      </c>
      <c r="D76" s="491" t="s">
        <v>2</v>
      </c>
      <c r="E76" s="485" t="s">
        <v>46</v>
      </c>
      <c r="F76" s="486">
        <v>300</v>
      </c>
      <c r="G76" s="487"/>
      <c r="H76" s="488">
        <f>ROUND(G76*F76,2)</f>
        <v>0</v>
      </c>
      <c r="I76" s="599"/>
    </row>
    <row r="77" spans="1:9" s="461" customFormat="1" ht="35.1" customHeight="1" x14ac:dyDescent="0.2">
      <c r="A77" s="470" t="s">
        <v>197</v>
      </c>
      <c r="B77" s="482" t="s">
        <v>471</v>
      </c>
      <c r="C77" s="483" t="s">
        <v>198</v>
      </c>
      <c r="D77" s="491" t="s">
        <v>127</v>
      </c>
      <c r="E77" s="485"/>
      <c r="F77" s="486"/>
      <c r="G77" s="489"/>
      <c r="H77" s="488"/>
      <c r="I77" s="599"/>
    </row>
    <row r="78" spans="1:9" s="151" customFormat="1" ht="35.1" customHeight="1" x14ac:dyDescent="0.2">
      <c r="A78" s="470" t="s">
        <v>199</v>
      </c>
      <c r="B78" s="490" t="s">
        <v>40</v>
      </c>
      <c r="C78" s="483" t="s">
        <v>128</v>
      </c>
      <c r="D78" s="491" t="s">
        <v>2</v>
      </c>
      <c r="E78" s="485" t="s">
        <v>39</v>
      </c>
      <c r="F78" s="486">
        <v>16</v>
      </c>
      <c r="G78" s="487"/>
      <c r="H78" s="488">
        <f t="shared" ref="H78" si="11">ROUND(G78*F78,2)</f>
        <v>0</v>
      </c>
      <c r="I78" s="599"/>
    </row>
    <row r="79" spans="1:9" s="461" customFormat="1" ht="35.1" customHeight="1" x14ac:dyDescent="0.2">
      <c r="A79" s="470" t="s">
        <v>731</v>
      </c>
      <c r="B79" s="482" t="s">
        <v>473</v>
      </c>
      <c r="C79" s="483" t="s">
        <v>732</v>
      </c>
      <c r="D79" s="491" t="s">
        <v>717</v>
      </c>
      <c r="E79" s="485"/>
      <c r="F79" s="486"/>
      <c r="G79" s="489"/>
      <c r="H79" s="488"/>
      <c r="I79" s="599"/>
    </row>
    <row r="80" spans="1:9" s="151" customFormat="1" ht="35.1" customHeight="1" x14ac:dyDescent="0.2">
      <c r="A80" s="470" t="s">
        <v>733</v>
      </c>
      <c r="B80" s="490" t="s">
        <v>40</v>
      </c>
      <c r="C80" s="483" t="s">
        <v>869</v>
      </c>
      <c r="D80" s="491" t="s">
        <v>2</v>
      </c>
      <c r="E80" s="485" t="s">
        <v>39</v>
      </c>
      <c r="F80" s="486">
        <v>14</v>
      </c>
      <c r="G80" s="487"/>
      <c r="H80" s="488">
        <f t="shared" ref="H80" si="12">ROUND(G80*F80,2)</f>
        <v>0</v>
      </c>
      <c r="I80" s="599"/>
    </row>
    <row r="81" spans="1:9" s="461" customFormat="1" ht="35.1" customHeight="1" x14ac:dyDescent="0.2">
      <c r="A81" s="470" t="s">
        <v>419</v>
      </c>
      <c r="B81" s="482" t="s">
        <v>474</v>
      </c>
      <c r="C81" s="483" t="s">
        <v>420</v>
      </c>
      <c r="D81" s="491" t="s">
        <v>868</v>
      </c>
      <c r="E81" s="485"/>
      <c r="F81" s="486"/>
      <c r="G81" s="489"/>
      <c r="H81" s="488"/>
      <c r="I81" s="599"/>
    </row>
    <row r="82" spans="1:9" s="151" customFormat="1" ht="35.1" customHeight="1" x14ac:dyDescent="0.2">
      <c r="A82" s="470" t="s">
        <v>421</v>
      </c>
      <c r="B82" s="490" t="s">
        <v>40</v>
      </c>
      <c r="C82" s="483" t="s">
        <v>623</v>
      </c>
      <c r="D82" s="491" t="s">
        <v>422</v>
      </c>
      <c r="E82" s="485"/>
      <c r="F82" s="486"/>
      <c r="G82" s="489"/>
      <c r="H82" s="488"/>
      <c r="I82" s="599"/>
    </row>
    <row r="83" spans="1:9" s="151" customFormat="1" ht="35.1" customHeight="1" x14ac:dyDescent="0.2">
      <c r="A83" s="470" t="s">
        <v>423</v>
      </c>
      <c r="B83" s="494" t="s">
        <v>129</v>
      </c>
      <c r="C83" s="483" t="s">
        <v>424</v>
      </c>
      <c r="D83" s="491"/>
      <c r="E83" s="485" t="s">
        <v>39</v>
      </c>
      <c r="F83" s="486">
        <v>20</v>
      </c>
      <c r="G83" s="487"/>
      <c r="H83" s="488">
        <f>ROUND(G83*F83,2)</f>
        <v>0</v>
      </c>
      <c r="I83" s="601"/>
    </row>
    <row r="84" spans="1:9" s="151" customFormat="1" ht="35.1" customHeight="1" x14ac:dyDescent="0.2">
      <c r="A84" s="470" t="s">
        <v>425</v>
      </c>
      <c r="B84" s="494" t="s">
        <v>130</v>
      </c>
      <c r="C84" s="483" t="s">
        <v>426</v>
      </c>
      <c r="D84" s="491"/>
      <c r="E84" s="485" t="s">
        <v>39</v>
      </c>
      <c r="F84" s="486">
        <v>79</v>
      </c>
      <c r="G84" s="487"/>
      <c r="H84" s="488">
        <f>ROUND(G84*F84,2)</f>
        <v>0</v>
      </c>
      <c r="I84" s="599"/>
    </row>
    <row r="85" spans="1:9" s="151" customFormat="1" ht="35.1" customHeight="1" x14ac:dyDescent="0.2">
      <c r="A85" s="470" t="s">
        <v>468</v>
      </c>
      <c r="B85" s="494" t="s">
        <v>131</v>
      </c>
      <c r="C85" s="483" t="s">
        <v>469</v>
      </c>
      <c r="D85" s="491" t="s">
        <v>2</v>
      </c>
      <c r="E85" s="485" t="s">
        <v>39</v>
      </c>
      <c r="F85" s="486">
        <v>167</v>
      </c>
      <c r="G85" s="487"/>
      <c r="H85" s="488">
        <f>ROUND(G85*F85,2)</f>
        <v>0</v>
      </c>
      <c r="I85" s="604"/>
    </row>
    <row r="86" spans="1:9" s="151" customFormat="1" ht="35.1" customHeight="1" x14ac:dyDescent="0.2">
      <c r="A86" s="470" t="s">
        <v>433</v>
      </c>
      <c r="B86" s="482" t="s">
        <v>475</v>
      </c>
      <c r="C86" s="483" t="s">
        <v>434</v>
      </c>
      <c r="D86" s="491" t="s">
        <v>429</v>
      </c>
      <c r="E86" s="485"/>
      <c r="F86" s="486"/>
      <c r="G86" s="489"/>
      <c r="H86" s="488"/>
      <c r="I86" s="599"/>
    </row>
    <row r="87" spans="1:9" s="151" customFormat="1" ht="36.75" customHeight="1" x14ac:dyDescent="0.2">
      <c r="A87" s="553" t="s">
        <v>882</v>
      </c>
      <c r="B87" s="546" t="s">
        <v>40</v>
      </c>
      <c r="C87" s="559" t="s">
        <v>883</v>
      </c>
      <c r="D87" s="554" t="s">
        <v>135</v>
      </c>
      <c r="E87" s="558" t="s">
        <v>58</v>
      </c>
      <c r="F87" s="552">
        <v>15</v>
      </c>
      <c r="G87" s="556"/>
      <c r="H87" s="555">
        <f t="shared" ref="H87:H88" si="13">ROUND(G87*F87,2)</f>
        <v>0</v>
      </c>
      <c r="I87" s="602"/>
    </row>
    <row r="88" spans="1:9" s="462" customFormat="1" ht="35.1" customHeight="1" x14ac:dyDescent="0.2">
      <c r="A88" s="470" t="s">
        <v>734</v>
      </c>
      <c r="B88" s="490" t="s">
        <v>47</v>
      </c>
      <c r="C88" s="483" t="s">
        <v>627</v>
      </c>
      <c r="D88" s="491" t="s">
        <v>735</v>
      </c>
      <c r="E88" s="485" t="s">
        <v>58</v>
      </c>
      <c r="F88" s="486">
        <v>29</v>
      </c>
      <c r="G88" s="487"/>
      <c r="H88" s="488">
        <f t="shared" si="13"/>
        <v>0</v>
      </c>
      <c r="I88" s="599"/>
    </row>
    <row r="89" spans="1:9" s="151" customFormat="1" ht="35.1" customHeight="1" x14ac:dyDescent="0.2">
      <c r="A89" s="470" t="s">
        <v>132</v>
      </c>
      <c r="B89" s="482" t="s">
        <v>476</v>
      </c>
      <c r="C89" s="483" t="s">
        <v>60</v>
      </c>
      <c r="D89" s="491" t="s">
        <v>240</v>
      </c>
      <c r="E89" s="485"/>
      <c r="F89" s="486"/>
      <c r="G89" s="489"/>
      <c r="H89" s="488"/>
      <c r="I89" s="599"/>
    </row>
    <row r="90" spans="1:9" s="151" customFormat="1" ht="34.5" customHeight="1" x14ac:dyDescent="0.2">
      <c r="A90" s="553" t="s">
        <v>523</v>
      </c>
      <c r="B90" s="546" t="s">
        <v>40</v>
      </c>
      <c r="C90" s="559" t="s">
        <v>880</v>
      </c>
      <c r="D90" s="554" t="s">
        <v>524</v>
      </c>
      <c r="E90" s="558"/>
      <c r="F90" s="552"/>
      <c r="G90" s="551"/>
      <c r="H90" s="555"/>
      <c r="I90" s="602"/>
    </row>
    <row r="91" spans="1:9" s="151" customFormat="1" ht="35.1" customHeight="1" x14ac:dyDescent="0.2">
      <c r="A91" s="470" t="s">
        <v>736</v>
      </c>
      <c r="B91" s="502" t="s">
        <v>129</v>
      </c>
      <c r="C91" s="503" t="s">
        <v>536</v>
      </c>
      <c r="D91" s="484"/>
      <c r="E91" s="504" t="s">
        <v>58</v>
      </c>
      <c r="F91" s="505">
        <v>7</v>
      </c>
      <c r="G91" s="487"/>
      <c r="H91" s="500">
        <f>ROUND(G91*F91,2)</f>
        <v>0</v>
      </c>
      <c r="I91" s="605"/>
    </row>
    <row r="92" spans="1:9" s="151" customFormat="1" ht="35.1" customHeight="1" x14ac:dyDescent="0.2">
      <c r="A92" s="470" t="s">
        <v>737</v>
      </c>
      <c r="B92" s="502" t="s">
        <v>130</v>
      </c>
      <c r="C92" s="503" t="s">
        <v>738</v>
      </c>
      <c r="D92" s="484"/>
      <c r="E92" s="504" t="s">
        <v>58</v>
      </c>
      <c r="F92" s="505">
        <v>81</v>
      </c>
      <c r="G92" s="487"/>
      <c r="H92" s="500">
        <f>ROUND(G92*F92,2)</f>
        <v>0</v>
      </c>
      <c r="I92" s="605"/>
    </row>
    <row r="93" spans="1:9" s="151" customFormat="1" ht="35.1" customHeight="1" x14ac:dyDescent="0.2">
      <c r="A93" s="470" t="s">
        <v>739</v>
      </c>
      <c r="B93" s="502" t="s">
        <v>740</v>
      </c>
      <c r="C93" s="503" t="s">
        <v>741</v>
      </c>
      <c r="D93" s="484" t="s">
        <v>2</v>
      </c>
      <c r="E93" s="504" t="s">
        <v>58</v>
      </c>
      <c r="F93" s="505">
        <v>34</v>
      </c>
      <c r="G93" s="487"/>
      <c r="H93" s="500">
        <f>ROUND(G93*F93,2)</f>
        <v>0</v>
      </c>
      <c r="I93" s="605"/>
    </row>
    <row r="94" spans="1:9" s="151" customFormat="1" ht="35.1" customHeight="1" x14ac:dyDescent="0.2">
      <c r="A94" s="470" t="s">
        <v>742</v>
      </c>
      <c r="B94" s="490" t="s">
        <v>47</v>
      </c>
      <c r="C94" s="483" t="s">
        <v>625</v>
      </c>
      <c r="D94" s="491" t="s">
        <v>135</v>
      </c>
      <c r="E94" s="485" t="s">
        <v>58</v>
      </c>
      <c r="F94" s="486">
        <v>28</v>
      </c>
      <c r="G94" s="487"/>
      <c r="H94" s="488">
        <f t="shared" ref="H94:H95" si="14">ROUND(G94*F94,2)</f>
        <v>0</v>
      </c>
      <c r="I94" s="599"/>
    </row>
    <row r="95" spans="1:9" s="462" customFormat="1" ht="35.1" customHeight="1" x14ac:dyDescent="0.2">
      <c r="A95" s="470" t="s">
        <v>241</v>
      </c>
      <c r="B95" s="490" t="s">
        <v>59</v>
      </c>
      <c r="C95" s="483" t="s">
        <v>627</v>
      </c>
      <c r="D95" s="491" t="s">
        <v>136</v>
      </c>
      <c r="E95" s="485" t="s">
        <v>58</v>
      </c>
      <c r="F95" s="486">
        <v>14</v>
      </c>
      <c r="G95" s="487"/>
      <c r="H95" s="488">
        <f t="shared" si="14"/>
        <v>0</v>
      </c>
      <c r="I95" s="599"/>
    </row>
    <row r="96" spans="1:9" s="151" customFormat="1" ht="35.1" customHeight="1" x14ac:dyDescent="0.2">
      <c r="A96" s="470" t="s">
        <v>242</v>
      </c>
      <c r="B96" s="482" t="s">
        <v>477</v>
      </c>
      <c r="C96" s="483" t="s">
        <v>243</v>
      </c>
      <c r="D96" s="491" t="s">
        <v>857</v>
      </c>
      <c r="E96" s="485"/>
      <c r="F96" s="486"/>
      <c r="G96" s="500"/>
      <c r="H96" s="488"/>
      <c r="I96" s="599"/>
    </row>
    <row r="97" spans="1:9" s="151" customFormat="1" ht="35.1" customHeight="1" x14ac:dyDescent="0.2">
      <c r="A97" s="470" t="s">
        <v>442</v>
      </c>
      <c r="B97" s="490" t="s">
        <v>40</v>
      </c>
      <c r="C97" s="483" t="s">
        <v>443</v>
      </c>
      <c r="D97" s="491"/>
      <c r="E97" s="485"/>
      <c r="F97" s="486"/>
      <c r="G97" s="500"/>
      <c r="H97" s="488"/>
      <c r="I97" s="599"/>
    </row>
    <row r="98" spans="1:9" s="151" customFormat="1" ht="39.950000000000003" customHeight="1" x14ac:dyDescent="0.2">
      <c r="A98" s="470" t="s">
        <v>720</v>
      </c>
      <c r="B98" s="494" t="s">
        <v>129</v>
      </c>
      <c r="C98" s="483" t="s">
        <v>721</v>
      </c>
      <c r="D98" s="491"/>
      <c r="E98" s="485" t="s">
        <v>41</v>
      </c>
      <c r="F98" s="486">
        <v>252</v>
      </c>
      <c r="G98" s="487"/>
      <c r="H98" s="488">
        <f>ROUND(G98*F98,2)</f>
        <v>0</v>
      </c>
      <c r="I98" s="599"/>
    </row>
    <row r="99" spans="1:9" s="151" customFormat="1" ht="35.1" customHeight="1" x14ac:dyDescent="0.2">
      <c r="A99" s="470" t="s">
        <v>245</v>
      </c>
      <c r="B99" s="490" t="s">
        <v>47</v>
      </c>
      <c r="C99" s="483" t="s">
        <v>82</v>
      </c>
      <c r="D99" s="491"/>
      <c r="E99" s="485"/>
      <c r="F99" s="486"/>
      <c r="G99" s="500"/>
      <c r="H99" s="488"/>
      <c r="I99" s="599"/>
    </row>
    <row r="100" spans="1:9" s="151" customFormat="1" ht="35.1" customHeight="1" x14ac:dyDescent="0.2">
      <c r="A100" s="470" t="s">
        <v>722</v>
      </c>
      <c r="B100" s="494" t="s">
        <v>129</v>
      </c>
      <c r="C100" s="483" t="s">
        <v>721</v>
      </c>
      <c r="D100" s="491"/>
      <c r="E100" s="485" t="s">
        <v>41</v>
      </c>
      <c r="F100" s="486">
        <v>26</v>
      </c>
      <c r="G100" s="487"/>
      <c r="H100" s="488">
        <f t="shared" ref="H100:H104" si="15">ROUND(G100*F100,2)</f>
        <v>0</v>
      </c>
      <c r="I100" s="599"/>
    </row>
    <row r="101" spans="1:9" s="461" customFormat="1" ht="30" customHeight="1" x14ac:dyDescent="0.2">
      <c r="A101" s="553" t="s">
        <v>137</v>
      </c>
      <c r="B101" s="560" t="s">
        <v>478</v>
      </c>
      <c r="C101" s="559" t="s">
        <v>139</v>
      </c>
      <c r="D101" s="554" t="s">
        <v>444</v>
      </c>
      <c r="E101" s="558"/>
      <c r="F101" s="552"/>
      <c r="G101" s="547"/>
      <c r="H101" s="555"/>
      <c r="I101" s="602"/>
    </row>
    <row r="102" spans="1:9" s="151" customFormat="1" ht="30" customHeight="1" x14ac:dyDescent="0.2">
      <c r="A102" s="553" t="s">
        <v>140</v>
      </c>
      <c r="B102" s="546" t="s">
        <v>40</v>
      </c>
      <c r="C102" s="559" t="s">
        <v>445</v>
      </c>
      <c r="D102" s="554" t="s">
        <v>2</v>
      </c>
      <c r="E102" s="558" t="s">
        <v>39</v>
      </c>
      <c r="F102" s="552">
        <v>12</v>
      </c>
      <c r="G102" s="556"/>
      <c r="H102" s="555">
        <f t="shared" ref="H102" si="16">ROUND(G102*F102,2)</f>
        <v>0</v>
      </c>
      <c r="I102" s="602"/>
    </row>
    <row r="103" spans="1:9" s="461" customFormat="1" ht="35.1" customHeight="1" x14ac:dyDescent="0.2">
      <c r="A103" s="470" t="s">
        <v>723</v>
      </c>
      <c r="B103" s="482" t="s">
        <v>479</v>
      </c>
      <c r="C103" s="483" t="s">
        <v>724</v>
      </c>
      <c r="D103" s="491" t="s">
        <v>725</v>
      </c>
      <c r="E103" s="485"/>
      <c r="F103" s="495"/>
      <c r="G103" s="500"/>
      <c r="H103" s="488"/>
      <c r="I103" s="600"/>
    </row>
    <row r="104" spans="1:9" s="461" customFormat="1" ht="35.1" customHeight="1" x14ac:dyDescent="0.2">
      <c r="A104" s="470" t="s">
        <v>726</v>
      </c>
      <c r="B104" s="490" t="s">
        <v>40</v>
      </c>
      <c r="C104" s="483" t="s">
        <v>727</v>
      </c>
      <c r="D104" s="491"/>
      <c r="E104" s="485" t="s">
        <v>39</v>
      </c>
      <c r="F104" s="495">
        <v>252</v>
      </c>
      <c r="G104" s="487"/>
      <c r="H104" s="488">
        <f t="shared" si="15"/>
        <v>0</v>
      </c>
      <c r="I104" s="600"/>
    </row>
    <row r="105" spans="1:9" ht="39.950000000000003" customHeight="1" x14ac:dyDescent="0.2">
      <c r="A105" s="17"/>
      <c r="B105" s="567"/>
      <c r="C105" s="34" t="s">
        <v>21</v>
      </c>
      <c r="D105" s="566"/>
      <c r="E105" s="570"/>
      <c r="F105" s="567"/>
      <c r="G105" s="568"/>
      <c r="H105" s="568"/>
      <c r="I105" s="476"/>
    </row>
    <row r="106" spans="1:9" s="461" customFormat="1" ht="35.1" customHeight="1" x14ac:dyDescent="0.2">
      <c r="A106" s="469" t="s">
        <v>62</v>
      </c>
      <c r="B106" s="482" t="s">
        <v>480</v>
      </c>
      <c r="C106" s="483" t="s">
        <v>63</v>
      </c>
      <c r="D106" s="491" t="s">
        <v>852</v>
      </c>
      <c r="E106" s="485"/>
      <c r="F106" s="495"/>
      <c r="G106" s="489"/>
      <c r="H106" s="498"/>
      <c r="I106" s="599"/>
    </row>
    <row r="107" spans="1:9" s="461" customFormat="1" ht="35.1" customHeight="1" x14ac:dyDescent="0.2">
      <c r="A107" s="469" t="s">
        <v>547</v>
      </c>
      <c r="B107" s="490" t="s">
        <v>40</v>
      </c>
      <c r="C107" s="483" t="s">
        <v>659</v>
      </c>
      <c r="D107" s="491" t="s">
        <v>2</v>
      </c>
      <c r="E107" s="485" t="s">
        <v>39</v>
      </c>
      <c r="F107" s="495">
        <v>11</v>
      </c>
      <c r="G107" s="487"/>
      <c r="H107" s="488">
        <f t="shared" ref="H107:H108" si="17">ROUND(G107*F107,2)</f>
        <v>0</v>
      </c>
      <c r="I107" s="599"/>
    </row>
    <row r="108" spans="1:9" s="461" customFormat="1" ht="35.1" customHeight="1" x14ac:dyDescent="0.2">
      <c r="A108" s="469" t="s">
        <v>208</v>
      </c>
      <c r="B108" s="482" t="s">
        <v>481</v>
      </c>
      <c r="C108" s="483" t="s">
        <v>623</v>
      </c>
      <c r="D108" s="491" t="s">
        <v>867</v>
      </c>
      <c r="E108" s="485" t="s">
        <v>39</v>
      </c>
      <c r="F108" s="495">
        <v>45</v>
      </c>
      <c r="G108" s="487"/>
      <c r="H108" s="488">
        <f t="shared" si="17"/>
        <v>0</v>
      </c>
      <c r="I108" s="600"/>
    </row>
    <row r="109" spans="1:9" s="151" customFormat="1" ht="35.1" customHeight="1" x14ac:dyDescent="0.2">
      <c r="A109" s="469" t="s">
        <v>556</v>
      </c>
      <c r="B109" s="482" t="s">
        <v>482</v>
      </c>
      <c r="C109" s="483" t="s">
        <v>557</v>
      </c>
      <c r="D109" s="491" t="s">
        <v>857</v>
      </c>
      <c r="E109" s="506"/>
      <c r="F109" s="486"/>
      <c r="G109" s="489"/>
      <c r="H109" s="498"/>
      <c r="I109" s="599"/>
    </row>
    <row r="110" spans="1:9" s="151" customFormat="1" ht="35.1" customHeight="1" x14ac:dyDescent="0.2">
      <c r="A110" s="469" t="s">
        <v>560</v>
      </c>
      <c r="B110" s="490" t="s">
        <v>40</v>
      </c>
      <c r="C110" s="483" t="s">
        <v>82</v>
      </c>
      <c r="D110" s="491"/>
      <c r="E110" s="485"/>
      <c r="F110" s="486"/>
      <c r="G110" s="489"/>
      <c r="H110" s="498"/>
      <c r="I110" s="599"/>
    </row>
    <row r="111" spans="1:9" s="151" customFormat="1" ht="35.1" customHeight="1" x14ac:dyDescent="0.2">
      <c r="A111" s="469" t="s">
        <v>743</v>
      </c>
      <c r="B111" s="494" t="s">
        <v>129</v>
      </c>
      <c r="C111" s="483" t="s">
        <v>721</v>
      </c>
      <c r="D111" s="491"/>
      <c r="E111" s="485" t="s">
        <v>41</v>
      </c>
      <c r="F111" s="486">
        <v>6</v>
      </c>
      <c r="G111" s="487"/>
      <c r="H111" s="488">
        <f t="shared" ref="H111" si="18">ROUND(G111*F111,2)</f>
        <v>0</v>
      </c>
      <c r="I111" s="599"/>
    </row>
    <row r="112" spans="1:9" ht="39.950000000000003" customHeight="1" x14ac:dyDescent="0.2">
      <c r="A112" s="17"/>
      <c r="B112" s="567"/>
      <c r="C112" s="34" t="s">
        <v>22</v>
      </c>
      <c r="D112" s="566"/>
      <c r="E112" s="567"/>
      <c r="F112" s="567"/>
      <c r="G112" s="568"/>
      <c r="H112" s="568"/>
      <c r="I112" s="476"/>
    </row>
    <row r="113" spans="1:9" s="461" customFormat="1" ht="35.1" customHeight="1" x14ac:dyDescent="0.2">
      <c r="A113" s="469" t="s">
        <v>67</v>
      </c>
      <c r="B113" s="482" t="s">
        <v>483</v>
      </c>
      <c r="C113" s="483" t="s">
        <v>68</v>
      </c>
      <c r="D113" s="491" t="s">
        <v>155</v>
      </c>
      <c r="E113" s="485" t="s">
        <v>58</v>
      </c>
      <c r="F113" s="495">
        <v>300</v>
      </c>
      <c r="G113" s="487"/>
      <c r="H113" s="488">
        <f>ROUND(G113*F113,2)</f>
        <v>0</v>
      </c>
      <c r="I113" s="599"/>
    </row>
    <row r="114" spans="1:9" ht="39.950000000000003" customHeight="1" x14ac:dyDescent="0.2">
      <c r="A114" s="17"/>
      <c r="B114" s="567"/>
      <c r="C114" s="507" t="s">
        <v>23</v>
      </c>
      <c r="D114" s="566"/>
      <c r="E114" s="570"/>
      <c r="F114" s="567"/>
      <c r="G114" s="568"/>
      <c r="H114" s="568"/>
      <c r="I114" s="476"/>
    </row>
    <row r="115" spans="1:9" s="151" customFormat="1" ht="35.1" customHeight="1" x14ac:dyDescent="0.2">
      <c r="A115" s="469" t="s">
        <v>204</v>
      </c>
      <c r="B115" s="482" t="s">
        <v>485</v>
      </c>
      <c r="C115" s="483" t="s">
        <v>205</v>
      </c>
      <c r="D115" s="491" t="s">
        <v>159</v>
      </c>
      <c r="E115" s="485" t="s">
        <v>58</v>
      </c>
      <c r="F115" s="495">
        <v>5</v>
      </c>
      <c r="G115" s="487"/>
      <c r="H115" s="488">
        <f>ROUND(G115*F115,2)</f>
        <v>0</v>
      </c>
      <c r="I115" s="599"/>
    </row>
    <row r="116" spans="1:9" s="463" customFormat="1" ht="35.1" customHeight="1" x14ac:dyDescent="0.2">
      <c r="A116" s="469" t="s">
        <v>744</v>
      </c>
      <c r="B116" s="482" t="s">
        <v>486</v>
      </c>
      <c r="C116" s="508" t="s">
        <v>746</v>
      </c>
      <c r="D116" s="491" t="s">
        <v>159</v>
      </c>
      <c r="E116" s="485"/>
      <c r="F116" s="495"/>
      <c r="G116" s="489"/>
      <c r="H116" s="498"/>
      <c r="I116" s="599"/>
    </row>
    <row r="117" spans="1:9" s="463" customFormat="1" ht="35.1" customHeight="1" x14ac:dyDescent="0.2">
      <c r="A117" s="469" t="s">
        <v>747</v>
      </c>
      <c r="B117" s="490" t="s">
        <v>40</v>
      </c>
      <c r="C117" s="508" t="s">
        <v>748</v>
      </c>
      <c r="D117" s="491"/>
      <c r="E117" s="485" t="s">
        <v>46</v>
      </c>
      <c r="F117" s="495">
        <v>2</v>
      </c>
      <c r="G117" s="487"/>
      <c r="H117" s="488">
        <f>ROUND(G117*F117,2)</f>
        <v>0</v>
      </c>
      <c r="I117" s="599"/>
    </row>
    <row r="118" spans="1:9" s="151" customFormat="1" ht="39.950000000000003" customHeight="1" x14ac:dyDescent="0.2">
      <c r="A118" s="149" t="s">
        <v>176</v>
      </c>
      <c r="B118" s="560" t="s">
        <v>487</v>
      </c>
      <c r="C118" s="559" t="s">
        <v>178</v>
      </c>
      <c r="D118" s="554" t="s">
        <v>159</v>
      </c>
      <c r="E118" s="558" t="s">
        <v>46</v>
      </c>
      <c r="F118" s="557">
        <v>2</v>
      </c>
      <c r="G118" s="556"/>
      <c r="H118" s="555">
        <f t="shared" ref="H118" si="19">ROUND(G118*F118,2)</f>
        <v>0</v>
      </c>
      <c r="I118" s="602"/>
    </row>
    <row r="119" spans="1:9" ht="39.950000000000003" customHeight="1" x14ac:dyDescent="0.2">
      <c r="A119" s="17"/>
      <c r="B119" s="567"/>
      <c r="C119" s="34" t="s">
        <v>24</v>
      </c>
      <c r="D119" s="566"/>
      <c r="E119" s="570"/>
      <c r="F119" s="567"/>
      <c r="G119" s="568"/>
      <c r="H119" s="568"/>
      <c r="I119" s="476"/>
    </row>
    <row r="120" spans="1:9" s="151" customFormat="1" ht="35.1" customHeight="1" x14ac:dyDescent="0.2">
      <c r="A120" s="469" t="s">
        <v>84</v>
      </c>
      <c r="B120" s="482" t="s">
        <v>488</v>
      </c>
      <c r="C120" s="483" t="s">
        <v>98</v>
      </c>
      <c r="D120" s="491" t="s">
        <v>159</v>
      </c>
      <c r="E120" s="485"/>
      <c r="F120" s="495"/>
      <c r="G120" s="500"/>
      <c r="H120" s="498"/>
      <c r="I120" s="599"/>
    </row>
    <row r="121" spans="1:9" s="151" customFormat="1" ht="35.1" customHeight="1" x14ac:dyDescent="0.2">
      <c r="A121" s="469" t="s">
        <v>99</v>
      </c>
      <c r="B121" s="490" t="s">
        <v>40</v>
      </c>
      <c r="C121" s="483" t="s">
        <v>185</v>
      </c>
      <c r="D121" s="491"/>
      <c r="E121" s="485" t="s">
        <v>85</v>
      </c>
      <c r="F121" s="501">
        <v>1</v>
      </c>
      <c r="G121" s="487"/>
      <c r="H121" s="488">
        <f>ROUND(G121*F121,2)</f>
        <v>0</v>
      </c>
      <c r="I121" s="599"/>
    </row>
    <row r="122" spans="1:9" s="461" customFormat="1" ht="35.1" customHeight="1" x14ac:dyDescent="0.2">
      <c r="A122" s="469" t="s">
        <v>70</v>
      </c>
      <c r="B122" s="482" t="s">
        <v>489</v>
      </c>
      <c r="C122" s="499" t="s">
        <v>460</v>
      </c>
      <c r="D122" s="497" t="s">
        <v>459</v>
      </c>
      <c r="E122" s="485"/>
      <c r="F122" s="495"/>
      <c r="G122" s="489"/>
      <c r="H122" s="498"/>
      <c r="I122" s="599"/>
    </row>
    <row r="123" spans="1:9" s="151" customFormat="1" ht="35.1" customHeight="1" x14ac:dyDescent="0.2">
      <c r="A123" s="469" t="s">
        <v>72</v>
      </c>
      <c r="B123" s="490" t="s">
        <v>40</v>
      </c>
      <c r="C123" s="483" t="s">
        <v>210</v>
      </c>
      <c r="D123" s="491"/>
      <c r="E123" s="485" t="s">
        <v>46</v>
      </c>
      <c r="F123" s="495">
        <v>1</v>
      </c>
      <c r="G123" s="487"/>
      <c r="H123" s="488">
        <f t="shared" ref="H123:H127" si="20">ROUND(G123*F123,2)</f>
        <v>0</v>
      </c>
      <c r="I123" s="599"/>
    </row>
    <row r="124" spans="1:9" s="151" customFormat="1" ht="35.1" customHeight="1" x14ac:dyDescent="0.2">
      <c r="A124" s="469" t="s">
        <v>88</v>
      </c>
      <c r="B124" s="482" t="s">
        <v>490</v>
      </c>
      <c r="C124" s="483" t="s">
        <v>103</v>
      </c>
      <c r="D124" s="497" t="s">
        <v>459</v>
      </c>
      <c r="E124" s="485" t="s">
        <v>46</v>
      </c>
      <c r="F124" s="495">
        <v>4</v>
      </c>
      <c r="G124" s="487"/>
      <c r="H124" s="488">
        <f t="shared" si="20"/>
        <v>0</v>
      </c>
      <c r="I124" s="599"/>
    </row>
    <row r="125" spans="1:9" s="151" customFormat="1" ht="35.1" customHeight="1" x14ac:dyDescent="0.2">
      <c r="A125" s="474" t="s">
        <v>492</v>
      </c>
      <c r="B125" s="509" t="s">
        <v>491</v>
      </c>
      <c r="C125" s="499" t="s">
        <v>494</v>
      </c>
      <c r="D125" s="497" t="s">
        <v>459</v>
      </c>
      <c r="E125" s="510" t="s">
        <v>46</v>
      </c>
      <c r="F125" s="511">
        <v>2</v>
      </c>
      <c r="G125" s="512"/>
      <c r="H125" s="513">
        <f t="shared" si="20"/>
        <v>0</v>
      </c>
      <c r="I125" s="599"/>
    </row>
    <row r="126" spans="1:9" s="461" customFormat="1" ht="35.1" customHeight="1" x14ac:dyDescent="0.2">
      <c r="A126" s="469" t="s">
        <v>752</v>
      </c>
      <c r="B126" s="482" t="s">
        <v>493</v>
      </c>
      <c r="C126" s="508" t="s">
        <v>754</v>
      </c>
      <c r="D126" s="497" t="s">
        <v>459</v>
      </c>
      <c r="E126" s="485" t="s">
        <v>46</v>
      </c>
      <c r="F126" s="495">
        <v>2</v>
      </c>
      <c r="G126" s="487"/>
      <c r="H126" s="488">
        <f t="shared" si="20"/>
        <v>0</v>
      </c>
      <c r="I126" s="599"/>
    </row>
    <row r="127" spans="1:9" s="151" customFormat="1" ht="35.1" customHeight="1" x14ac:dyDescent="0.2">
      <c r="A127" s="469" t="s">
        <v>755</v>
      </c>
      <c r="B127" s="482" t="s">
        <v>495</v>
      </c>
      <c r="C127" s="483" t="s">
        <v>756</v>
      </c>
      <c r="D127" s="491" t="s">
        <v>694</v>
      </c>
      <c r="E127" s="485" t="s">
        <v>46</v>
      </c>
      <c r="F127" s="495">
        <v>2</v>
      </c>
      <c r="G127" s="487"/>
      <c r="H127" s="488">
        <f t="shared" si="20"/>
        <v>0</v>
      </c>
      <c r="I127" s="599"/>
    </row>
    <row r="128" spans="1:9" ht="39.950000000000003" customHeight="1" x14ac:dyDescent="0.2">
      <c r="A128" s="17"/>
      <c r="B128" s="570"/>
      <c r="C128" s="34" t="s">
        <v>25</v>
      </c>
      <c r="D128" s="566"/>
      <c r="E128" s="570"/>
      <c r="F128" s="567"/>
      <c r="G128" s="568"/>
      <c r="H128" s="568"/>
      <c r="I128" s="476"/>
    </row>
    <row r="129" spans="1:10" s="461" customFormat="1" ht="35.1" customHeight="1" x14ac:dyDescent="0.2">
      <c r="A129" s="470" t="s">
        <v>74</v>
      </c>
      <c r="B129" s="482" t="s">
        <v>496</v>
      </c>
      <c r="C129" s="483" t="s">
        <v>75</v>
      </c>
      <c r="D129" s="491" t="s">
        <v>630</v>
      </c>
      <c r="E129" s="485"/>
      <c r="F129" s="486"/>
      <c r="G129" s="489"/>
      <c r="H129" s="488"/>
      <c r="I129" s="599"/>
    </row>
    <row r="130" spans="1:10" s="151" customFormat="1" ht="35.1" customHeight="1" x14ac:dyDescent="0.2">
      <c r="A130" s="470" t="s">
        <v>192</v>
      </c>
      <c r="B130" s="490" t="s">
        <v>40</v>
      </c>
      <c r="C130" s="483" t="s">
        <v>193</v>
      </c>
      <c r="D130" s="491"/>
      <c r="E130" s="485" t="s">
        <v>39</v>
      </c>
      <c r="F130" s="486">
        <v>40</v>
      </c>
      <c r="G130" s="487"/>
      <c r="H130" s="488">
        <f>ROUND(G130*F130,2)</f>
        <v>0</v>
      </c>
      <c r="I130" s="603"/>
    </row>
    <row r="131" spans="1:10" s="151" customFormat="1" ht="35.1" customHeight="1" x14ac:dyDescent="0.2">
      <c r="A131" s="470" t="s">
        <v>76</v>
      </c>
      <c r="B131" s="514" t="s">
        <v>47</v>
      </c>
      <c r="C131" s="515" t="s">
        <v>194</v>
      </c>
      <c r="D131" s="516"/>
      <c r="E131" s="517" t="s">
        <v>39</v>
      </c>
      <c r="F131" s="518">
        <v>290</v>
      </c>
      <c r="G131" s="519"/>
      <c r="H131" s="520">
        <f>ROUND(G131*F131,2)</f>
        <v>0</v>
      </c>
      <c r="I131" s="599"/>
    </row>
    <row r="132" spans="1:10" s="42" customFormat="1" ht="39.950000000000003" customHeight="1" thickBot="1" x14ac:dyDescent="0.25">
      <c r="A132" s="43"/>
      <c r="B132" s="571" t="str">
        <f>B57</f>
        <v>B</v>
      </c>
      <c r="C132" s="627" t="str">
        <f>C57</f>
        <v>CORINNE STREET from Oakland Avenue to Mark Pearce Avenue - Concrete Pavement Rehabilitation and Associated Works</v>
      </c>
      <c r="D132" s="628"/>
      <c r="E132" s="628"/>
      <c r="F132" s="629"/>
      <c r="G132" s="575" t="s">
        <v>17</v>
      </c>
      <c r="H132" s="575">
        <f>SUM(H57:H131)</f>
        <v>0</v>
      </c>
      <c r="I132" s="598"/>
    </row>
    <row r="133" spans="1:10" s="42" customFormat="1" ht="39.950000000000003" customHeight="1" thickTop="1" x14ac:dyDescent="0.2">
      <c r="A133" s="40"/>
      <c r="B133" s="563" t="s">
        <v>14</v>
      </c>
      <c r="C133" s="625" t="s">
        <v>884</v>
      </c>
      <c r="D133" s="626"/>
      <c r="E133" s="626"/>
      <c r="F133" s="647"/>
      <c r="G133" s="564"/>
      <c r="H133" s="564"/>
      <c r="I133" s="598"/>
    </row>
    <row r="134" spans="1:10" ht="39.950000000000003" customHeight="1" x14ac:dyDescent="0.2">
      <c r="A134" s="17"/>
      <c r="B134" s="565"/>
      <c r="C134" s="33" t="s">
        <v>19</v>
      </c>
      <c r="D134" s="566"/>
      <c r="E134" s="567" t="s">
        <v>2</v>
      </c>
      <c r="F134" s="567" t="s">
        <v>2</v>
      </c>
      <c r="G134" s="568" t="s">
        <v>2</v>
      </c>
      <c r="H134" s="568"/>
      <c r="I134" s="476"/>
    </row>
    <row r="135" spans="1:10" s="461" customFormat="1" ht="35.1" customHeight="1" x14ac:dyDescent="0.2">
      <c r="A135" s="469" t="s">
        <v>110</v>
      </c>
      <c r="B135" s="482" t="s">
        <v>395</v>
      </c>
      <c r="C135" s="483" t="s">
        <v>111</v>
      </c>
      <c r="D135" s="484" t="s">
        <v>618</v>
      </c>
      <c r="E135" s="485" t="s">
        <v>37</v>
      </c>
      <c r="F135" s="486">
        <v>115</v>
      </c>
      <c r="G135" s="487"/>
      <c r="H135" s="488">
        <f t="shared" ref="H135:H136" si="21">ROUND(G135*F135,2)</f>
        <v>0</v>
      </c>
      <c r="I135" s="599"/>
    </row>
    <row r="136" spans="1:10" s="151" customFormat="1" ht="35.1" customHeight="1" x14ac:dyDescent="0.2">
      <c r="A136" s="473" t="s">
        <v>112</v>
      </c>
      <c r="B136" s="482" t="s">
        <v>396</v>
      </c>
      <c r="C136" s="483" t="s">
        <v>113</v>
      </c>
      <c r="D136" s="484" t="s">
        <v>757</v>
      </c>
      <c r="E136" s="485" t="s">
        <v>39</v>
      </c>
      <c r="F136" s="486">
        <v>267</v>
      </c>
      <c r="G136" s="487"/>
      <c r="H136" s="488">
        <f t="shared" si="21"/>
        <v>0</v>
      </c>
      <c r="I136" s="599"/>
    </row>
    <row r="137" spans="1:10" s="461" customFormat="1" ht="35.1" customHeight="1" x14ac:dyDescent="0.2">
      <c r="A137" s="473" t="s">
        <v>114</v>
      </c>
      <c r="B137" s="482" t="s">
        <v>397</v>
      </c>
      <c r="C137" s="483" t="s">
        <v>631</v>
      </c>
      <c r="D137" s="484" t="s">
        <v>757</v>
      </c>
      <c r="E137" s="485"/>
      <c r="F137" s="486"/>
      <c r="G137" s="489"/>
      <c r="H137" s="488"/>
      <c r="I137" s="599"/>
    </row>
    <row r="138" spans="1:10" s="461" customFormat="1" ht="35.1" customHeight="1" x14ac:dyDescent="0.2">
      <c r="A138" s="473" t="s">
        <v>758</v>
      </c>
      <c r="B138" s="490" t="s">
        <v>40</v>
      </c>
      <c r="C138" s="483" t="s">
        <v>759</v>
      </c>
      <c r="D138" s="491" t="s">
        <v>2</v>
      </c>
      <c r="E138" s="485" t="s">
        <v>41</v>
      </c>
      <c r="F138" s="486">
        <v>185</v>
      </c>
      <c r="G138" s="487"/>
      <c r="H138" s="488">
        <f t="shared" ref="H138" si="22">ROUND(G138*F138,2)</f>
        <v>0</v>
      </c>
      <c r="I138" s="599"/>
    </row>
    <row r="139" spans="1:10" s="461" customFormat="1" ht="35.1" customHeight="1" x14ac:dyDescent="0.2">
      <c r="A139" s="473" t="s">
        <v>42</v>
      </c>
      <c r="B139" s="482" t="s">
        <v>497</v>
      </c>
      <c r="C139" s="483" t="s">
        <v>43</v>
      </c>
      <c r="D139" s="484" t="s">
        <v>618</v>
      </c>
      <c r="E139" s="485"/>
      <c r="F139" s="486"/>
      <c r="G139" s="489"/>
      <c r="H139" s="488"/>
      <c r="I139" s="599"/>
    </row>
    <row r="140" spans="1:10" s="461" customFormat="1" ht="35.1" customHeight="1" x14ac:dyDescent="0.2">
      <c r="A140" s="473" t="s">
        <v>729</v>
      </c>
      <c r="B140" s="490" t="s">
        <v>40</v>
      </c>
      <c r="C140" s="483" t="s">
        <v>730</v>
      </c>
      <c r="D140" s="491" t="s">
        <v>2</v>
      </c>
      <c r="E140" s="485" t="s">
        <v>37</v>
      </c>
      <c r="F140" s="486">
        <v>35</v>
      </c>
      <c r="G140" s="487"/>
      <c r="H140" s="488">
        <f t="shared" ref="H140:H143" si="23">ROUND(G140*F140,2)</f>
        <v>0</v>
      </c>
    </row>
    <row r="141" spans="1:10" s="151" customFormat="1" ht="35.1" customHeight="1" x14ac:dyDescent="0.2">
      <c r="A141" s="473" t="s">
        <v>760</v>
      </c>
      <c r="B141" s="482" t="s">
        <v>498</v>
      </c>
      <c r="C141" s="483" t="s">
        <v>761</v>
      </c>
      <c r="D141" s="484" t="s">
        <v>757</v>
      </c>
      <c r="E141" s="485" t="s">
        <v>39</v>
      </c>
      <c r="F141" s="486">
        <v>390</v>
      </c>
      <c r="G141" s="487"/>
      <c r="H141" s="488">
        <f t="shared" si="23"/>
        <v>0</v>
      </c>
      <c r="I141" s="599"/>
      <c r="J141" s="599"/>
    </row>
    <row r="142" spans="1:10" s="461" customFormat="1" ht="35.1" customHeight="1" x14ac:dyDescent="0.2">
      <c r="A142" s="473" t="s">
        <v>118</v>
      </c>
      <c r="B142" s="482" t="s">
        <v>499</v>
      </c>
      <c r="C142" s="483" t="s">
        <v>636</v>
      </c>
      <c r="D142" s="484" t="s">
        <v>637</v>
      </c>
      <c r="E142" s="485"/>
      <c r="F142" s="486"/>
      <c r="G142" s="500"/>
      <c r="H142" s="488"/>
      <c r="I142" s="599"/>
    </row>
    <row r="143" spans="1:10" s="461" customFormat="1" ht="35.1" customHeight="1" x14ac:dyDescent="0.2">
      <c r="A143" s="473" t="s">
        <v>638</v>
      </c>
      <c r="B143" s="490" t="s">
        <v>40</v>
      </c>
      <c r="C143" s="483" t="s">
        <v>639</v>
      </c>
      <c r="D143" s="491" t="s">
        <v>2</v>
      </c>
      <c r="E143" s="485" t="s">
        <v>39</v>
      </c>
      <c r="F143" s="486">
        <v>267</v>
      </c>
      <c r="G143" s="487"/>
      <c r="H143" s="488">
        <f t="shared" si="23"/>
        <v>0</v>
      </c>
      <c r="I143" s="599"/>
    </row>
    <row r="144" spans="1:10" s="151" customFormat="1" ht="35.1" customHeight="1" x14ac:dyDescent="0.2">
      <c r="A144" s="469" t="s">
        <v>764</v>
      </c>
      <c r="B144" s="482" t="s">
        <v>500</v>
      </c>
      <c r="C144" s="483" t="s">
        <v>765</v>
      </c>
      <c r="D144" s="491" t="s">
        <v>766</v>
      </c>
      <c r="E144" s="485"/>
      <c r="F144" s="486"/>
      <c r="G144" s="489"/>
      <c r="H144" s="488"/>
      <c r="I144" s="599"/>
    </row>
    <row r="145" spans="1:9" s="151" customFormat="1" ht="30" customHeight="1" x14ac:dyDescent="0.2">
      <c r="A145" s="473" t="s">
        <v>877</v>
      </c>
      <c r="B145" s="490" t="s">
        <v>40</v>
      </c>
      <c r="C145" s="483" t="s">
        <v>878</v>
      </c>
      <c r="D145" s="491"/>
      <c r="E145" s="485" t="s">
        <v>37</v>
      </c>
      <c r="F145" s="486">
        <v>90</v>
      </c>
      <c r="G145" s="487"/>
      <c r="H145" s="488">
        <f>ROUND(G145*F145,2)</f>
        <v>0</v>
      </c>
      <c r="I145" s="599"/>
    </row>
    <row r="146" spans="1:9" ht="39.950000000000003" customHeight="1" x14ac:dyDescent="0.2">
      <c r="A146" s="17"/>
      <c r="B146" s="565"/>
      <c r="C146" s="34" t="s">
        <v>594</v>
      </c>
      <c r="D146" s="566"/>
      <c r="E146" s="569"/>
      <c r="F146" s="566"/>
      <c r="G146" s="568"/>
      <c r="H146" s="568"/>
      <c r="I146" s="476"/>
    </row>
    <row r="147" spans="1:9" s="461" customFormat="1" ht="35.1" customHeight="1" x14ac:dyDescent="0.2">
      <c r="A147" s="470" t="s">
        <v>137</v>
      </c>
      <c r="B147" s="482" t="s">
        <v>501</v>
      </c>
      <c r="C147" s="483" t="s">
        <v>139</v>
      </c>
      <c r="D147" s="491" t="s">
        <v>444</v>
      </c>
      <c r="E147" s="485"/>
      <c r="F147" s="486"/>
      <c r="G147" s="489"/>
      <c r="H147" s="488"/>
      <c r="I147" s="599"/>
    </row>
    <row r="148" spans="1:9" s="151" customFormat="1" ht="35.1" customHeight="1" x14ac:dyDescent="0.2">
      <c r="A148" s="470" t="s">
        <v>140</v>
      </c>
      <c r="B148" s="490" t="s">
        <v>40</v>
      </c>
      <c r="C148" s="483" t="s">
        <v>445</v>
      </c>
      <c r="D148" s="491" t="s">
        <v>2</v>
      </c>
      <c r="E148" s="485" t="s">
        <v>39</v>
      </c>
      <c r="F148" s="486">
        <v>2585</v>
      </c>
      <c r="G148" s="487"/>
      <c r="H148" s="488">
        <f t="shared" ref="H148:H151" si="24">ROUND(G148*F148,2)</f>
        <v>0</v>
      </c>
      <c r="I148" s="599"/>
    </row>
    <row r="149" spans="1:9" s="151" customFormat="1" ht="30" customHeight="1" x14ac:dyDescent="0.2">
      <c r="A149" s="470" t="s">
        <v>446</v>
      </c>
      <c r="B149" s="490" t="s">
        <v>47</v>
      </c>
      <c r="C149" s="483" t="s">
        <v>447</v>
      </c>
      <c r="D149" s="491" t="s">
        <v>2</v>
      </c>
      <c r="E149" s="485" t="s">
        <v>39</v>
      </c>
      <c r="F149" s="486">
        <v>200</v>
      </c>
      <c r="G149" s="487"/>
      <c r="H149" s="488">
        <f t="shared" si="24"/>
        <v>0</v>
      </c>
      <c r="I149" s="599"/>
    </row>
    <row r="150" spans="1:9" s="461" customFormat="1" ht="35.1" customHeight="1" x14ac:dyDescent="0.2">
      <c r="A150" s="470" t="s">
        <v>723</v>
      </c>
      <c r="B150" s="482" t="s">
        <v>502</v>
      </c>
      <c r="C150" s="483" t="s">
        <v>724</v>
      </c>
      <c r="D150" s="491" t="s">
        <v>725</v>
      </c>
      <c r="E150" s="485"/>
      <c r="F150" s="495"/>
      <c r="G150" s="500"/>
      <c r="H150" s="488"/>
      <c r="I150" s="600"/>
    </row>
    <row r="151" spans="1:9" s="461" customFormat="1" ht="35.1" customHeight="1" x14ac:dyDescent="0.2">
      <c r="A151" s="470" t="s">
        <v>726</v>
      </c>
      <c r="B151" s="490" t="s">
        <v>40</v>
      </c>
      <c r="C151" s="483" t="s">
        <v>727</v>
      </c>
      <c r="D151" s="491"/>
      <c r="E151" s="485" t="s">
        <v>39</v>
      </c>
      <c r="F151" s="495">
        <v>2100</v>
      </c>
      <c r="G151" s="487"/>
      <c r="H151" s="488">
        <f t="shared" si="24"/>
        <v>0</v>
      </c>
      <c r="I151" s="600"/>
    </row>
    <row r="152" spans="1:9" ht="39.950000000000003" customHeight="1" x14ac:dyDescent="0.2">
      <c r="A152" s="17"/>
      <c r="B152" s="567"/>
      <c r="C152" s="34" t="s">
        <v>21</v>
      </c>
      <c r="D152" s="566"/>
      <c r="E152" s="570"/>
      <c r="F152" s="567"/>
      <c r="G152" s="568"/>
      <c r="H152" s="568"/>
      <c r="I152" s="476"/>
    </row>
    <row r="153" spans="1:9" s="461" customFormat="1" ht="35.1" customHeight="1" x14ac:dyDescent="0.2">
      <c r="A153" s="469" t="s">
        <v>62</v>
      </c>
      <c r="B153" s="482" t="s">
        <v>503</v>
      </c>
      <c r="C153" s="483" t="s">
        <v>63</v>
      </c>
      <c r="D153" s="491" t="s">
        <v>859</v>
      </c>
      <c r="E153" s="485"/>
      <c r="F153" s="495"/>
      <c r="G153" s="489"/>
      <c r="H153" s="498"/>
      <c r="I153" s="599"/>
    </row>
    <row r="154" spans="1:9" s="461" customFormat="1" ht="35.1" customHeight="1" x14ac:dyDescent="0.2">
      <c r="A154" s="469" t="s">
        <v>547</v>
      </c>
      <c r="B154" s="490" t="s">
        <v>40</v>
      </c>
      <c r="C154" s="483" t="s">
        <v>659</v>
      </c>
      <c r="D154" s="491" t="s">
        <v>2</v>
      </c>
      <c r="E154" s="485" t="s">
        <v>39</v>
      </c>
      <c r="F154" s="495">
        <v>2</v>
      </c>
      <c r="G154" s="487"/>
      <c r="H154" s="488">
        <f t="shared" ref="H154" si="25">ROUND(G154*F154,2)</f>
        <v>0</v>
      </c>
      <c r="I154" s="599"/>
    </row>
    <row r="155" spans="1:9" s="151" customFormat="1" ht="35.1" customHeight="1" x14ac:dyDescent="0.2">
      <c r="A155" s="469" t="s">
        <v>556</v>
      </c>
      <c r="B155" s="482" t="s">
        <v>504</v>
      </c>
      <c r="C155" s="483" t="s">
        <v>557</v>
      </c>
      <c r="D155" s="491" t="s">
        <v>857</v>
      </c>
      <c r="E155" s="506"/>
      <c r="F155" s="486"/>
      <c r="G155" s="489"/>
      <c r="H155" s="498"/>
      <c r="I155" s="599"/>
    </row>
    <row r="156" spans="1:9" s="151" customFormat="1" ht="35.1" customHeight="1" x14ac:dyDescent="0.2">
      <c r="A156" s="469" t="s">
        <v>558</v>
      </c>
      <c r="B156" s="490" t="s">
        <v>40</v>
      </c>
      <c r="C156" s="483" t="s">
        <v>443</v>
      </c>
      <c r="D156" s="491"/>
      <c r="E156" s="485"/>
      <c r="F156" s="486"/>
      <c r="G156" s="489"/>
      <c r="H156" s="498"/>
      <c r="I156" s="599"/>
    </row>
    <row r="157" spans="1:9" s="151" customFormat="1" ht="35.1" customHeight="1" x14ac:dyDescent="0.2">
      <c r="A157" s="469" t="s">
        <v>769</v>
      </c>
      <c r="B157" s="494" t="s">
        <v>129</v>
      </c>
      <c r="C157" s="483" t="s">
        <v>721</v>
      </c>
      <c r="D157" s="491"/>
      <c r="E157" s="485" t="s">
        <v>41</v>
      </c>
      <c r="F157" s="486">
        <v>620</v>
      </c>
      <c r="G157" s="487"/>
      <c r="H157" s="488">
        <f t="shared" ref="H157" si="26">ROUND(G157*F157,2)</f>
        <v>0</v>
      </c>
      <c r="I157" s="599"/>
    </row>
    <row r="158" spans="1:9" s="151" customFormat="1" ht="35.1" customHeight="1" x14ac:dyDescent="0.2">
      <c r="A158" s="469" t="s">
        <v>560</v>
      </c>
      <c r="B158" s="490" t="s">
        <v>47</v>
      </c>
      <c r="C158" s="483" t="s">
        <v>82</v>
      </c>
      <c r="D158" s="491"/>
      <c r="E158" s="485"/>
      <c r="F158" s="486"/>
      <c r="G158" s="489"/>
      <c r="H158" s="498"/>
      <c r="I158" s="599"/>
    </row>
    <row r="159" spans="1:9" s="151" customFormat="1" ht="35.1" customHeight="1" x14ac:dyDescent="0.2">
      <c r="A159" s="469" t="s">
        <v>743</v>
      </c>
      <c r="B159" s="494" t="s">
        <v>129</v>
      </c>
      <c r="C159" s="483" t="s">
        <v>721</v>
      </c>
      <c r="D159" s="491"/>
      <c r="E159" s="485" t="s">
        <v>41</v>
      </c>
      <c r="F159" s="486">
        <v>15</v>
      </c>
      <c r="G159" s="487"/>
      <c r="H159" s="488">
        <f t="shared" ref="H159" si="27">ROUND(G159*F159,2)</f>
        <v>0</v>
      </c>
      <c r="I159" s="599"/>
    </row>
    <row r="160" spans="1:9" ht="39.950000000000003" customHeight="1" x14ac:dyDescent="0.2">
      <c r="A160" s="17"/>
      <c r="B160" s="567"/>
      <c r="C160" s="34" t="s">
        <v>22</v>
      </c>
      <c r="D160" s="566"/>
      <c r="E160" s="567"/>
      <c r="F160" s="567"/>
      <c r="G160" s="568"/>
      <c r="H160" s="568"/>
      <c r="I160" s="476"/>
    </row>
    <row r="161" spans="1:9" s="461" customFormat="1" ht="35.1" customHeight="1" x14ac:dyDescent="0.2">
      <c r="A161" s="469" t="s">
        <v>67</v>
      </c>
      <c r="B161" s="482" t="s">
        <v>505</v>
      </c>
      <c r="C161" s="483" t="s">
        <v>68</v>
      </c>
      <c r="D161" s="491" t="s">
        <v>155</v>
      </c>
      <c r="E161" s="485" t="s">
        <v>58</v>
      </c>
      <c r="F161" s="495">
        <v>300</v>
      </c>
      <c r="G161" s="487"/>
      <c r="H161" s="488">
        <f>ROUND(G161*F161,2)</f>
        <v>0</v>
      </c>
      <c r="I161" s="599"/>
    </row>
    <row r="162" spans="1:9" ht="39.950000000000003" customHeight="1" x14ac:dyDescent="0.2">
      <c r="A162" s="17"/>
      <c r="B162" s="567"/>
      <c r="C162" s="34" t="s">
        <v>23</v>
      </c>
      <c r="D162" s="566"/>
      <c r="E162" s="570"/>
      <c r="F162" s="567"/>
      <c r="G162" s="568"/>
      <c r="H162" s="568"/>
      <c r="I162" s="476"/>
    </row>
    <row r="163" spans="1:9" s="461" customFormat="1" ht="35.1" customHeight="1" x14ac:dyDescent="0.2">
      <c r="A163" s="469" t="s">
        <v>200</v>
      </c>
      <c r="B163" s="482" t="s">
        <v>506</v>
      </c>
      <c r="C163" s="483" t="s">
        <v>201</v>
      </c>
      <c r="D163" s="491" t="s">
        <v>953</v>
      </c>
      <c r="E163" s="485"/>
      <c r="F163" s="495"/>
      <c r="G163" s="489"/>
      <c r="H163" s="498"/>
      <c r="I163" s="599"/>
    </row>
    <row r="164" spans="1:9" s="461" customFormat="1" ht="35.1" customHeight="1" x14ac:dyDescent="0.2">
      <c r="A164" s="469" t="s">
        <v>202</v>
      </c>
      <c r="B164" s="490" t="s">
        <v>40</v>
      </c>
      <c r="C164" s="483" t="s">
        <v>847</v>
      </c>
      <c r="D164" s="491"/>
      <c r="E164" s="485" t="s">
        <v>46</v>
      </c>
      <c r="F164" s="495">
        <v>2</v>
      </c>
      <c r="G164" s="487"/>
      <c r="H164" s="488">
        <f>ROUND(G164*F164,2)</f>
        <v>0</v>
      </c>
      <c r="I164" s="599"/>
    </row>
    <row r="165" spans="1:9" s="463" customFormat="1" ht="35.1" customHeight="1" x14ac:dyDescent="0.2">
      <c r="A165" s="469" t="s">
        <v>773</v>
      </c>
      <c r="B165" s="482" t="s">
        <v>507</v>
      </c>
      <c r="C165" s="508" t="s">
        <v>774</v>
      </c>
      <c r="D165" s="491" t="s">
        <v>775</v>
      </c>
      <c r="E165" s="485"/>
      <c r="F165" s="495"/>
      <c r="G165" s="489"/>
      <c r="H165" s="498"/>
      <c r="I165" s="599"/>
    </row>
    <row r="166" spans="1:9" s="151" customFormat="1" ht="35.1" customHeight="1" x14ac:dyDescent="0.2">
      <c r="A166" s="469" t="s">
        <v>776</v>
      </c>
      <c r="B166" s="490" t="s">
        <v>40</v>
      </c>
      <c r="C166" s="483" t="s">
        <v>834</v>
      </c>
      <c r="D166" s="491"/>
      <c r="E166" s="485" t="s">
        <v>58</v>
      </c>
      <c r="F166" s="495">
        <v>14</v>
      </c>
      <c r="G166" s="487"/>
      <c r="H166" s="488">
        <f t="shared" ref="H166:H168" si="28">ROUND(G166*F166,2)</f>
        <v>0</v>
      </c>
      <c r="I166" s="599"/>
    </row>
    <row r="167" spans="1:9" s="151" customFormat="1" ht="35.1" customHeight="1" x14ac:dyDescent="0.2">
      <c r="A167" s="469" t="s">
        <v>777</v>
      </c>
      <c r="B167" s="490" t="s">
        <v>47</v>
      </c>
      <c r="C167" s="483" t="s">
        <v>835</v>
      </c>
      <c r="D167" s="491"/>
      <c r="E167" s="485" t="s">
        <v>58</v>
      </c>
      <c r="F167" s="495">
        <v>19</v>
      </c>
      <c r="G167" s="487"/>
      <c r="H167" s="488">
        <f t="shared" si="28"/>
        <v>0</v>
      </c>
      <c r="I167" s="599"/>
    </row>
    <row r="168" spans="1:9" s="151" customFormat="1" ht="30" customHeight="1" x14ac:dyDescent="0.2">
      <c r="A168" s="469" t="s">
        <v>841</v>
      </c>
      <c r="B168" s="490" t="s">
        <v>59</v>
      </c>
      <c r="C168" s="483" t="s">
        <v>843</v>
      </c>
      <c r="D168" s="491"/>
      <c r="E168" s="485" t="s">
        <v>58</v>
      </c>
      <c r="F168" s="495">
        <v>5</v>
      </c>
      <c r="G168" s="487"/>
      <c r="H168" s="488">
        <f t="shared" si="28"/>
        <v>0</v>
      </c>
      <c r="I168" s="599"/>
    </row>
    <row r="169" spans="1:9" s="463" customFormat="1" ht="35.1" customHeight="1" x14ac:dyDescent="0.2">
      <c r="A169" s="469" t="s">
        <v>778</v>
      </c>
      <c r="B169" s="482" t="s">
        <v>508</v>
      </c>
      <c r="C169" s="508" t="s">
        <v>779</v>
      </c>
      <c r="D169" s="491" t="s">
        <v>775</v>
      </c>
      <c r="E169" s="485"/>
      <c r="F169" s="495"/>
      <c r="G169" s="489"/>
      <c r="H169" s="498"/>
      <c r="I169" s="599"/>
    </row>
    <row r="170" spans="1:9" s="151" customFormat="1" ht="35.1" customHeight="1" x14ac:dyDescent="0.2">
      <c r="A170" s="469" t="s">
        <v>780</v>
      </c>
      <c r="B170" s="490" t="s">
        <v>40</v>
      </c>
      <c r="C170" s="483" t="s">
        <v>834</v>
      </c>
      <c r="D170" s="491"/>
      <c r="E170" s="485" t="s">
        <v>58</v>
      </c>
      <c r="F170" s="495">
        <v>14</v>
      </c>
      <c r="G170" s="487"/>
      <c r="H170" s="488">
        <f t="shared" ref="H170:H175" si="29">ROUND(G170*F170,2)</f>
        <v>0</v>
      </c>
      <c r="I170" s="599"/>
    </row>
    <row r="171" spans="1:9" s="151" customFormat="1" ht="35.1" customHeight="1" x14ac:dyDescent="0.2">
      <c r="A171" s="469" t="s">
        <v>781</v>
      </c>
      <c r="B171" s="490" t="s">
        <v>47</v>
      </c>
      <c r="C171" s="483" t="s">
        <v>836</v>
      </c>
      <c r="D171" s="491"/>
      <c r="E171" s="485" t="s">
        <v>58</v>
      </c>
      <c r="F171" s="495">
        <v>19</v>
      </c>
      <c r="G171" s="487"/>
      <c r="H171" s="488">
        <f t="shared" si="29"/>
        <v>0</v>
      </c>
      <c r="I171" s="599"/>
    </row>
    <row r="172" spans="1:9" s="151" customFormat="1" ht="30" customHeight="1" x14ac:dyDescent="0.2">
      <c r="A172" s="469" t="s">
        <v>842</v>
      </c>
      <c r="B172" s="490" t="s">
        <v>59</v>
      </c>
      <c r="C172" s="483" t="s">
        <v>843</v>
      </c>
      <c r="D172" s="491"/>
      <c r="E172" s="485" t="s">
        <v>58</v>
      </c>
      <c r="F172" s="495">
        <v>5</v>
      </c>
      <c r="G172" s="487"/>
      <c r="H172" s="488">
        <f t="shared" si="29"/>
        <v>0</v>
      </c>
      <c r="I172" s="599"/>
    </row>
    <row r="173" spans="1:9" s="463" customFormat="1" ht="35.1" customHeight="1" x14ac:dyDescent="0.2">
      <c r="A173" s="469" t="s">
        <v>782</v>
      </c>
      <c r="B173" s="482" t="s">
        <v>509</v>
      </c>
      <c r="C173" s="508" t="s">
        <v>783</v>
      </c>
      <c r="D173" s="491" t="s">
        <v>775</v>
      </c>
      <c r="E173" s="485" t="s">
        <v>58</v>
      </c>
      <c r="F173" s="495">
        <v>19</v>
      </c>
      <c r="G173" s="487"/>
      <c r="H173" s="488">
        <f t="shared" si="29"/>
        <v>0</v>
      </c>
      <c r="I173" s="600"/>
    </row>
    <row r="174" spans="1:9" s="463" customFormat="1" ht="35.1" customHeight="1" x14ac:dyDescent="0.2">
      <c r="A174" s="469" t="s">
        <v>784</v>
      </c>
      <c r="B174" s="482" t="s">
        <v>510</v>
      </c>
      <c r="C174" s="508" t="s">
        <v>785</v>
      </c>
      <c r="D174" s="491" t="s">
        <v>775</v>
      </c>
      <c r="E174" s="485" t="s">
        <v>58</v>
      </c>
      <c r="F174" s="495">
        <v>19</v>
      </c>
      <c r="G174" s="487"/>
      <c r="H174" s="488">
        <f t="shared" si="29"/>
        <v>0</v>
      </c>
      <c r="I174" s="600"/>
    </row>
    <row r="175" spans="1:9" s="463" customFormat="1" ht="35.1" customHeight="1" x14ac:dyDescent="0.2">
      <c r="A175" s="469" t="s">
        <v>786</v>
      </c>
      <c r="B175" s="529" t="s">
        <v>511</v>
      </c>
      <c r="C175" s="530" t="s">
        <v>787</v>
      </c>
      <c r="D175" s="484" t="s">
        <v>775</v>
      </c>
      <c r="E175" s="485" t="s">
        <v>46</v>
      </c>
      <c r="F175" s="495">
        <v>5</v>
      </c>
      <c r="G175" s="487"/>
      <c r="H175" s="488">
        <f t="shared" si="29"/>
        <v>0</v>
      </c>
      <c r="I175" s="600"/>
    </row>
    <row r="176" spans="1:9" ht="39.950000000000003" customHeight="1" x14ac:dyDescent="0.2">
      <c r="A176" s="17"/>
      <c r="B176" s="567"/>
      <c r="C176" s="34" t="s">
        <v>24</v>
      </c>
      <c r="D176" s="566"/>
      <c r="E176" s="570"/>
      <c r="F176" s="567"/>
      <c r="G176" s="568"/>
      <c r="H176" s="568"/>
      <c r="I176" s="476"/>
    </row>
    <row r="177" spans="1:9" s="461" customFormat="1" ht="35.1" customHeight="1" x14ac:dyDescent="0.2">
      <c r="A177" s="469" t="s">
        <v>86</v>
      </c>
      <c r="B177" s="482" t="s">
        <v>512</v>
      </c>
      <c r="C177" s="483" t="s">
        <v>101</v>
      </c>
      <c r="D177" s="497" t="s">
        <v>459</v>
      </c>
      <c r="E177" s="485" t="s">
        <v>46</v>
      </c>
      <c r="F177" s="495">
        <v>2</v>
      </c>
      <c r="G177" s="487"/>
      <c r="H177" s="488">
        <f t="shared" ref="H177" si="30">ROUND(G177*F177,2)</f>
        <v>0</v>
      </c>
      <c r="I177" s="599"/>
    </row>
    <row r="178" spans="1:9" ht="39.950000000000003" customHeight="1" x14ac:dyDescent="0.2">
      <c r="A178" s="17"/>
      <c r="B178" s="570"/>
      <c r="C178" s="34" t="s">
        <v>25</v>
      </c>
      <c r="D178" s="566"/>
      <c r="E178" s="570"/>
      <c r="F178" s="567"/>
      <c r="G178" s="568"/>
      <c r="H178" s="568"/>
      <c r="I178" s="476"/>
    </row>
    <row r="179" spans="1:9" s="151" customFormat="1" ht="35.1" customHeight="1" x14ac:dyDescent="0.2">
      <c r="A179" s="470" t="s">
        <v>844</v>
      </c>
      <c r="B179" s="482" t="s">
        <v>513</v>
      </c>
      <c r="C179" s="483" t="s">
        <v>845</v>
      </c>
      <c r="D179" s="491" t="s">
        <v>846</v>
      </c>
      <c r="E179" s="485" t="s">
        <v>39</v>
      </c>
      <c r="F179" s="486">
        <v>390</v>
      </c>
      <c r="G179" s="487"/>
      <c r="H179" s="488">
        <f>ROUND(G179*F179,2)</f>
        <v>0</v>
      </c>
      <c r="I179" s="599"/>
    </row>
    <row r="180" spans="1:9" ht="39.950000000000003" customHeight="1" x14ac:dyDescent="0.2">
      <c r="A180" s="17"/>
      <c r="B180" s="565"/>
      <c r="C180" s="34" t="s">
        <v>26</v>
      </c>
      <c r="D180" s="566"/>
      <c r="E180" s="569"/>
      <c r="F180" s="566"/>
      <c r="G180" s="568"/>
      <c r="H180" s="568"/>
      <c r="I180" s="476"/>
    </row>
    <row r="181" spans="1:9" s="461" customFormat="1" ht="35.1" customHeight="1" x14ac:dyDescent="0.2">
      <c r="A181" s="470" t="s">
        <v>788</v>
      </c>
      <c r="B181" s="531" t="s">
        <v>514</v>
      </c>
      <c r="C181" s="515" t="s">
        <v>789</v>
      </c>
      <c r="D181" s="532" t="s">
        <v>790</v>
      </c>
      <c r="E181" s="517" t="s">
        <v>37</v>
      </c>
      <c r="F181" s="518">
        <v>5</v>
      </c>
      <c r="G181" s="519"/>
      <c r="H181" s="520">
        <f t="shared" ref="H181" si="31">ROUND(G181*F181,2)</f>
        <v>0</v>
      </c>
      <c r="I181" s="599"/>
    </row>
    <row r="182" spans="1:9" s="42" customFormat="1" ht="39.950000000000003" customHeight="1" thickBot="1" x14ac:dyDescent="0.25">
      <c r="A182" s="43"/>
      <c r="B182" s="571" t="str">
        <f>B133</f>
        <v>C</v>
      </c>
      <c r="C182" s="627" t="str">
        <f>C133</f>
        <v>DE VRIES AVENUE from McIvor Avenue to Ragsdill Road and Bonner Avenue to Headmaster Row - Asphalt Resurfacing and Associated Works</v>
      </c>
      <c r="D182" s="628"/>
      <c r="E182" s="628"/>
      <c r="F182" s="629"/>
      <c r="G182" s="575" t="s">
        <v>17</v>
      </c>
      <c r="H182" s="575">
        <f>SUM(H133:H181)</f>
        <v>0</v>
      </c>
      <c r="I182" s="598"/>
    </row>
    <row r="183" spans="1:9" s="42" customFormat="1" ht="39.950000000000003" customHeight="1" thickTop="1" x14ac:dyDescent="0.2">
      <c r="A183" s="40"/>
      <c r="B183" s="563" t="s">
        <v>15</v>
      </c>
      <c r="C183" s="625" t="s">
        <v>938</v>
      </c>
      <c r="D183" s="626"/>
      <c r="E183" s="626"/>
      <c r="F183" s="647"/>
      <c r="G183" s="564"/>
      <c r="H183" s="564"/>
      <c r="I183" s="598"/>
    </row>
    <row r="184" spans="1:9" ht="39.950000000000003" customHeight="1" x14ac:dyDescent="0.2">
      <c r="A184" s="17"/>
      <c r="B184" s="565"/>
      <c r="C184" s="33" t="s">
        <v>19</v>
      </c>
      <c r="D184" s="566"/>
      <c r="E184" s="567" t="s">
        <v>2</v>
      </c>
      <c r="F184" s="567" t="s">
        <v>2</v>
      </c>
      <c r="G184" s="568" t="s">
        <v>2</v>
      </c>
      <c r="H184" s="568"/>
      <c r="I184" s="476"/>
    </row>
    <row r="185" spans="1:9" s="461" customFormat="1" ht="35.1" customHeight="1" x14ac:dyDescent="0.2">
      <c r="A185" s="469" t="s">
        <v>110</v>
      </c>
      <c r="B185" s="482" t="s">
        <v>519</v>
      </c>
      <c r="C185" s="483" t="s">
        <v>111</v>
      </c>
      <c r="D185" s="484" t="s">
        <v>618</v>
      </c>
      <c r="E185" s="485" t="s">
        <v>37</v>
      </c>
      <c r="F185" s="486">
        <v>1628</v>
      </c>
      <c r="G185" s="487"/>
      <c r="H185" s="488">
        <f t="shared" ref="H185:H186" si="32">ROUND(G185*F185,2)</f>
        <v>0</v>
      </c>
      <c r="I185" s="599"/>
    </row>
    <row r="186" spans="1:9" s="151" customFormat="1" ht="35.1" customHeight="1" x14ac:dyDescent="0.2">
      <c r="A186" s="473" t="s">
        <v>112</v>
      </c>
      <c r="B186" s="482" t="s">
        <v>400</v>
      </c>
      <c r="C186" s="483" t="s">
        <v>113</v>
      </c>
      <c r="D186" s="484" t="s">
        <v>757</v>
      </c>
      <c r="E186" s="485" t="s">
        <v>39</v>
      </c>
      <c r="F186" s="486">
        <v>2605</v>
      </c>
      <c r="G186" s="487"/>
      <c r="H186" s="488">
        <f t="shared" si="32"/>
        <v>0</v>
      </c>
      <c r="I186" s="599"/>
    </row>
    <row r="187" spans="1:9" s="461" customFormat="1" ht="35.1" customHeight="1" x14ac:dyDescent="0.2">
      <c r="A187" s="473"/>
      <c r="B187" s="482" t="s">
        <v>401</v>
      </c>
      <c r="C187" s="483" t="s">
        <v>861</v>
      </c>
      <c r="D187" s="561" t="s">
        <v>860</v>
      </c>
      <c r="E187" s="485"/>
      <c r="F187" s="486"/>
      <c r="G187" s="500"/>
      <c r="H187" s="488"/>
      <c r="I187" s="599"/>
    </row>
    <row r="188" spans="1:9" s="461" customFormat="1" ht="35.1" customHeight="1" x14ac:dyDescent="0.2">
      <c r="A188" s="473" t="s">
        <v>940</v>
      </c>
      <c r="B188" s="490" t="s">
        <v>40</v>
      </c>
      <c r="C188" s="483" t="s">
        <v>862</v>
      </c>
      <c r="D188" s="491" t="s">
        <v>2</v>
      </c>
      <c r="E188" s="485" t="s">
        <v>41</v>
      </c>
      <c r="F188" s="486">
        <v>2292</v>
      </c>
      <c r="G188" s="487"/>
      <c r="H188" s="488">
        <f t="shared" ref="H188" si="33">ROUND(G188*F188,2)</f>
        <v>0</v>
      </c>
      <c r="I188" s="599"/>
    </row>
    <row r="189" spans="1:9" s="461" customFormat="1" ht="35.1" customHeight="1" x14ac:dyDescent="0.2">
      <c r="A189" s="473" t="s">
        <v>42</v>
      </c>
      <c r="B189" s="482" t="s">
        <v>402</v>
      </c>
      <c r="C189" s="483" t="s">
        <v>43</v>
      </c>
      <c r="D189" s="484" t="s">
        <v>618</v>
      </c>
      <c r="E189" s="485"/>
      <c r="F189" s="486"/>
      <c r="G189" s="489"/>
      <c r="H189" s="488"/>
      <c r="I189" s="599"/>
    </row>
    <row r="190" spans="1:9" s="461" customFormat="1" ht="35.1" customHeight="1" x14ac:dyDescent="0.2">
      <c r="A190" s="473" t="s">
        <v>729</v>
      </c>
      <c r="B190" s="490" t="s">
        <v>40</v>
      </c>
      <c r="C190" s="483" t="s">
        <v>730</v>
      </c>
      <c r="D190" s="491" t="s">
        <v>2</v>
      </c>
      <c r="E190" s="485" t="s">
        <v>37</v>
      </c>
      <c r="F190" s="486">
        <v>310</v>
      </c>
      <c r="G190" s="487"/>
      <c r="H190" s="488">
        <f t="shared" ref="H190:H194" si="34">ROUND(G190*F190,2)</f>
        <v>0</v>
      </c>
      <c r="I190" s="599"/>
    </row>
    <row r="191" spans="1:9" s="151" customFormat="1" ht="35.1" customHeight="1" x14ac:dyDescent="0.2">
      <c r="A191" s="473" t="s">
        <v>760</v>
      </c>
      <c r="B191" s="482" t="s">
        <v>520</v>
      </c>
      <c r="C191" s="483" t="s">
        <v>761</v>
      </c>
      <c r="D191" s="484" t="s">
        <v>757</v>
      </c>
      <c r="E191" s="485" t="s">
        <v>39</v>
      </c>
      <c r="F191" s="486">
        <v>380</v>
      </c>
      <c r="G191" s="487"/>
      <c r="H191" s="488">
        <f t="shared" si="34"/>
        <v>0</v>
      </c>
      <c r="I191" s="599"/>
    </row>
    <row r="192" spans="1:9" s="151" customFormat="1" ht="35.1" customHeight="1" x14ac:dyDescent="0.2">
      <c r="A192" s="469" t="s">
        <v>762</v>
      </c>
      <c r="B192" s="482" t="s">
        <v>521</v>
      </c>
      <c r="C192" s="483" t="s">
        <v>763</v>
      </c>
      <c r="D192" s="484" t="s">
        <v>757</v>
      </c>
      <c r="E192" s="485" t="s">
        <v>37</v>
      </c>
      <c r="F192" s="486">
        <v>100</v>
      </c>
      <c r="G192" s="487"/>
      <c r="H192" s="488">
        <f t="shared" si="34"/>
        <v>0</v>
      </c>
      <c r="I192" s="600"/>
    </row>
    <row r="193" spans="1:9" s="461" customFormat="1" ht="35.1" customHeight="1" x14ac:dyDescent="0.2">
      <c r="A193" s="473" t="s">
        <v>118</v>
      </c>
      <c r="B193" s="482" t="s">
        <v>522</v>
      </c>
      <c r="C193" s="483" t="s">
        <v>636</v>
      </c>
      <c r="D193" s="484" t="s">
        <v>637</v>
      </c>
      <c r="E193" s="485"/>
      <c r="F193" s="486"/>
      <c r="G193" s="500"/>
      <c r="H193" s="488">
        <f t="shared" si="34"/>
        <v>0</v>
      </c>
      <c r="I193" s="599"/>
    </row>
    <row r="194" spans="1:9" s="461" customFormat="1" ht="35.1" customHeight="1" x14ac:dyDescent="0.2">
      <c r="A194" s="473" t="s">
        <v>638</v>
      </c>
      <c r="B194" s="490" t="s">
        <v>40</v>
      </c>
      <c r="C194" s="483" t="s">
        <v>639</v>
      </c>
      <c r="D194" s="491" t="s">
        <v>2</v>
      </c>
      <c r="E194" s="485" t="s">
        <v>39</v>
      </c>
      <c r="F194" s="486">
        <v>2605</v>
      </c>
      <c r="G194" s="487"/>
      <c r="H194" s="488">
        <f t="shared" si="34"/>
        <v>0</v>
      </c>
      <c r="I194" s="599"/>
    </row>
    <row r="195" spans="1:9" s="151" customFormat="1" ht="35.1" customHeight="1" x14ac:dyDescent="0.2">
      <c r="A195" s="473" t="s">
        <v>654</v>
      </c>
      <c r="B195" s="482" t="s">
        <v>807</v>
      </c>
      <c r="C195" s="483" t="s">
        <v>121</v>
      </c>
      <c r="D195" s="491" t="s">
        <v>657</v>
      </c>
      <c r="E195" s="485"/>
      <c r="F195" s="486"/>
      <c r="G195" s="489"/>
      <c r="H195" s="488"/>
      <c r="I195" s="599"/>
    </row>
    <row r="196" spans="1:9" s="461" customFormat="1" ht="35.1" customHeight="1" x14ac:dyDescent="0.2">
      <c r="A196" s="473" t="s">
        <v>655</v>
      </c>
      <c r="B196" s="490" t="s">
        <v>40</v>
      </c>
      <c r="C196" s="483" t="s">
        <v>656</v>
      </c>
      <c r="D196" s="491" t="s">
        <v>2</v>
      </c>
      <c r="E196" s="485" t="s">
        <v>39</v>
      </c>
      <c r="F196" s="486">
        <v>2605</v>
      </c>
      <c r="G196" s="487"/>
      <c r="H196" s="488">
        <f>ROUND(G196*F196,2)</f>
        <v>0</v>
      </c>
      <c r="I196" s="599"/>
    </row>
    <row r="197" spans="1:9" s="151" customFormat="1" ht="35.1" customHeight="1" x14ac:dyDescent="0.2">
      <c r="A197" s="469" t="s">
        <v>764</v>
      </c>
      <c r="B197" s="482" t="s">
        <v>808</v>
      </c>
      <c r="C197" s="483" t="s">
        <v>765</v>
      </c>
      <c r="D197" s="491" t="s">
        <v>766</v>
      </c>
      <c r="E197" s="485"/>
      <c r="F197" s="486"/>
      <c r="G197" s="489"/>
      <c r="H197" s="488"/>
      <c r="I197" s="599"/>
    </row>
    <row r="198" spans="1:9" s="151" customFormat="1" ht="35.1" customHeight="1" x14ac:dyDescent="0.2">
      <c r="A198" s="473" t="s">
        <v>877</v>
      </c>
      <c r="B198" s="490" t="s">
        <v>40</v>
      </c>
      <c r="C198" s="483" t="s">
        <v>878</v>
      </c>
      <c r="D198" s="491"/>
      <c r="E198" s="485" t="s">
        <v>37</v>
      </c>
      <c r="F198" s="486">
        <v>50</v>
      </c>
      <c r="G198" s="487"/>
      <c r="H198" s="488">
        <f>ROUND(G198*F198,2)</f>
        <v>0</v>
      </c>
      <c r="I198" s="599"/>
    </row>
    <row r="199" spans="1:9" ht="39.950000000000003" customHeight="1" x14ac:dyDescent="0.2">
      <c r="A199" s="17"/>
      <c r="B199" s="565"/>
      <c r="C199" s="34" t="s">
        <v>594</v>
      </c>
      <c r="D199" s="566"/>
      <c r="E199" s="569"/>
      <c r="F199" s="566"/>
      <c r="G199" s="568"/>
      <c r="H199" s="568"/>
      <c r="I199" s="476"/>
    </row>
    <row r="200" spans="1:9" s="461" customFormat="1" ht="35.1" customHeight="1" x14ac:dyDescent="0.2">
      <c r="A200" s="470" t="s">
        <v>78</v>
      </c>
      <c r="B200" s="482" t="s">
        <v>809</v>
      </c>
      <c r="C200" s="483" t="s">
        <v>79</v>
      </c>
      <c r="D200" s="484" t="s">
        <v>618</v>
      </c>
      <c r="E200" s="485"/>
      <c r="F200" s="486"/>
      <c r="G200" s="489"/>
      <c r="H200" s="488"/>
      <c r="I200" s="599"/>
    </row>
    <row r="201" spans="1:9" s="151" customFormat="1" ht="35.1" customHeight="1" x14ac:dyDescent="0.2">
      <c r="A201" s="470" t="s">
        <v>224</v>
      </c>
      <c r="B201" s="490" t="s">
        <v>40</v>
      </c>
      <c r="C201" s="483" t="s">
        <v>225</v>
      </c>
      <c r="D201" s="491" t="s">
        <v>2</v>
      </c>
      <c r="E201" s="485" t="s">
        <v>39</v>
      </c>
      <c r="F201" s="486">
        <v>2475</v>
      </c>
      <c r="G201" s="487"/>
      <c r="H201" s="488">
        <f>ROUND(G201*F201,2)</f>
        <v>0</v>
      </c>
      <c r="I201" s="600"/>
    </row>
    <row r="202" spans="1:9" s="461" customFormat="1" ht="35.1" customHeight="1" x14ac:dyDescent="0.2">
      <c r="A202" s="470" t="s">
        <v>137</v>
      </c>
      <c r="B202" s="482" t="s">
        <v>810</v>
      </c>
      <c r="C202" s="483" t="s">
        <v>139</v>
      </c>
      <c r="D202" s="491" t="s">
        <v>444</v>
      </c>
      <c r="E202" s="485"/>
      <c r="F202" s="486"/>
      <c r="G202" s="489"/>
      <c r="H202" s="488"/>
      <c r="I202" s="599"/>
    </row>
    <row r="203" spans="1:9" s="151" customFormat="1" ht="35.1" customHeight="1" x14ac:dyDescent="0.2">
      <c r="A203" s="470" t="s">
        <v>140</v>
      </c>
      <c r="B203" s="490" t="s">
        <v>40</v>
      </c>
      <c r="C203" s="483" t="s">
        <v>445</v>
      </c>
      <c r="D203" s="491" t="s">
        <v>2</v>
      </c>
      <c r="E203" s="485" t="s">
        <v>39</v>
      </c>
      <c r="F203" s="486">
        <v>290</v>
      </c>
      <c r="G203" s="487"/>
      <c r="H203" s="488">
        <f t="shared" ref="H203:H205" si="35">ROUND(G203*F203,2)</f>
        <v>0</v>
      </c>
      <c r="I203" s="599"/>
    </row>
    <row r="204" spans="1:9" s="461" customFormat="1" ht="35.1" customHeight="1" x14ac:dyDescent="0.2">
      <c r="A204" s="470" t="s">
        <v>723</v>
      </c>
      <c r="B204" s="482" t="s">
        <v>811</v>
      </c>
      <c r="C204" s="483" t="s">
        <v>724</v>
      </c>
      <c r="D204" s="491" t="s">
        <v>725</v>
      </c>
      <c r="E204" s="485"/>
      <c r="F204" s="495"/>
      <c r="G204" s="500"/>
      <c r="H204" s="488"/>
      <c r="I204" s="600"/>
    </row>
    <row r="205" spans="1:9" s="461" customFormat="1" ht="35.1" customHeight="1" x14ac:dyDescent="0.2">
      <c r="A205" s="470" t="s">
        <v>726</v>
      </c>
      <c r="B205" s="490" t="s">
        <v>40</v>
      </c>
      <c r="C205" s="483" t="s">
        <v>727</v>
      </c>
      <c r="D205" s="491"/>
      <c r="E205" s="485" t="s">
        <v>39</v>
      </c>
      <c r="F205" s="495">
        <v>3</v>
      </c>
      <c r="G205" s="487"/>
      <c r="H205" s="488">
        <f t="shared" si="35"/>
        <v>0</v>
      </c>
      <c r="I205" s="600"/>
    </row>
    <row r="206" spans="1:9" ht="39.950000000000003" customHeight="1" x14ac:dyDescent="0.2">
      <c r="A206" s="17"/>
      <c r="B206" s="567"/>
      <c r="C206" s="34" t="s">
        <v>21</v>
      </c>
      <c r="D206" s="566"/>
      <c r="E206" s="570"/>
      <c r="F206" s="567"/>
      <c r="G206" s="568"/>
      <c r="H206" s="568"/>
      <c r="I206" s="476"/>
    </row>
    <row r="207" spans="1:9" s="461" customFormat="1" ht="35.1" customHeight="1" x14ac:dyDescent="0.2">
      <c r="A207" s="469" t="s">
        <v>62</v>
      </c>
      <c r="B207" s="482" t="s">
        <v>812</v>
      </c>
      <c r="C207" s="483" t="s">
        <v>63</v>
      </c>
      <c r="D207" s="491" t="s">
        <v>950</v>
      </c>
      <c r="E207" s="485"/>
      <c r="F207" s="495"/>
      <c r="G207" s="489"/>
      <c r="H207" s="498"/>
      <c r="I207" s="599"/>
    </row>
    <row r="208" spans="1:9" s="461" customFormat="1" ht="35.1" customHeight="1" x14ac:dyDescent="0.2">
      <c r="A208" s="469" t="s">
        <v>547</v>
      </c>
      <c r="B208" s="490" t="s">
        <v>40</v>
      </c>
      <c r="C208" s="483" t="s">
        <v>659</v>
      </c>
      <c r="D208" s="491" t="s">
        <v>2</v>
      </c>
      <c r="E208" s="485" t="s">
        <v>39</v>
      </c>
      <c r="F208" s="495">
        <v>3</v>
      </c>
      <c r="G208" s="487"/>
      <c r="H208" s="488">
        <f t="shared" ref="H208" si="36">ROUND(G208*F208,2)</f>
        <v>0</v>
      </c>
      <c r="I208" s="599"/>
    </row>
    <row r="209" spans="1:9" s="151" customFormat="1" ht="35.1" customHeight="1" x14ac:dyDescent="0.2">
      <c r="A209" s="469" t="s">
        <v>556</v>
      </c>
      <c r="B209" s="482" t="s">
        <v>813</v>
      </c>
      <c r="C209" s="483" t="s">
        <v>557</v>
      </c>
      <c r="D209" s="491" t="s">
        <v>857</v>
      </c>
      <c r="E209" s="506"/>
      <c r="F209" s="486"/>
      <c r="G209" s="489"/>
      <c r="H209" s="498"/>
      <c r="I209" s="599"/>
    </row>
    <row r="210" spans="1:9" s="151" customFormat="1" ht="35.1" customHeight="1" x14ac:dyDescent="0.2">
      <c r="A210" s="469" t="s">
        <v>558</v>
      </c>
      <c r="B210" s="490" t="s">
        <v>40</v>
      </c>
      <c r="C210" s="483" t="s">
        <v>443</v>
      </c>
      <c r="D210" s="491"/>
      <c r="E210" s="485"/>
      <c r="F210" s="486"/>
      <c r="G210" s="489"/>
      <c r="H210" s="498"/>
      <c r="I210" s="599"/>
    </row>
    <row r="211" spans="1:9" s="151" customFormat="1" ht="35.1" customHeight="1" x14ac:dyDescent="0.2">
      <c r="A211" s="469" t="s">
        <v>769</v>
      </c>
      <c r="B211" s="494" t="s">
        <v>129</v>
      </c>
      <c r="C211" s="483" t="s">
        <v>721</v>
      </c>
      <c r="D211" s="491"/>
      <c r="E211" s="485" t="s">
        <v>41</v>
      </c>
      <c r="F211" s="486">
        <v>315</v>
      </c>
      <c r="G211" s="487"/>
      <c r="H211" s="488">
        <f t="shared" ref="H211:H212" si="37">ROUND(G211*F211,2)</f>
        <v>0</v>
      </c>
      <c r="I211" s="599"/>
    </row>
    <row r="212" spans="1:9" s="151" customFormat="1" ht="35.1" customHeight="1" x14ac:dyDescent="0.2">
      <c r="A212" s="469" t="s">
        <v>839</v>
      </c>
      <c r="B212" s="494" t="s">
        <v>130</v>
      </c>
      <c r="C212" s="483" t="s">
        <v>840</v>
      </c>
      <c r="D212" s="491"/>
      <c r="E212" s="485" t="s">
        <v>41</v>
      </c>
      <c r="F212" s="486">
        <v>398</v>
      </c>
      <c r="G212" s="487"/>
      <c r="H212" s="488">
        <f t="shared" si="37"/>
        <v>0</v>
      </c>
      <c r="I212" s="599"/>
    </row>
    <row r="213" spans="1:9" s="151" customFormat="1" ht="35.1" customHeight="1" x14ac:dyDescent="0.2">
      <c r="A213" s="469" t="s">
        <v>560</v>
      </c>
      <c r="B213" s="490" t="s">
        <v>47</v>
      </c>
      <c r="C213" s="483" t="s">
        <v>82</v>
      </c>
      <c r="D213" s="491"/>
      <c r="E213" s="485"/>
      <c r="F213" s="486"/>
      <c r="G213" s="489"/>
      <c r="H213" s="498"/>
      <c r="I213" s="599"/>
    </row>
    <row r="214" spans="1:9" s="151" customFormat="1" ht="35.1" customHeight="1" x14ac:dyDescent="0.2">
      <c r="A214" s="469" t="s">
        <v>743</v>
      </c>
      <c r="B214" s="494" t="s">
        <v>129</v>
      </c>
      <c r="C214" s="483" t="s">
        <v>721</v>
      </c>
      <c r="D214" s="491"/>
      <c r="E214" s="485" t="s">
        <v>41</v>
      </c>
      <c r="F214" s="486">
        <v>50</v>
      </c>
      <c r="G214" s="487"/>
      <c r="H214" s="488">
        <f t="shared" ref="H214" si="38">ROUND(G214*F214,2)</f>
        <v>0</v>
      </c>
      <c r="I214" s="599"/>
    </row>
    <row r="215" spans="1:9" ht="39.950000000000003" customHeight="1" x14ac:dyDescent="0.2">
      <c r="A215" s="17"/>
      <c r="B215" s="567"/>
      <c r="C215" s="34" t="s">
        <v>22</v>
      </c>
      <c r="D215" s="566"/>
      <c r="E215" s="567"/>
      <c r="F215" s="567"/>
      <c r="G215" s="568"/>
      <c r="H215" s="568"/>
      <c r="I215" s="476"/>
    </row>
    <row r="216" spans="1:9" s="461" customFormat="1" ht="35.1" customHeight="1" x14ac:dyDescent="0.2">
      <c r="A216" s="469" t="s">
        <v>67</v>
      </c>
      <c r="B216" s="482" t="s">
        <v>814</v>
      </c>
      <c r="C216" s="483" t="s">
        <v>68</v>
      </c>
      <c r="D216" s="491" t="s">
        <v>155</v>
      </c>
      <c r="E216" s="485" t="s">
        <v>58</v>
      </c>
      <c r="F216" s="495">
        <v>600</v>
      </c>
      <c r="G216" s="487"/>
      <c r="H216" s="488">
        <f>ROUND(G216*F216,2)</f>
        <v>0</v>
      </c>
      <c r="I216" s="599"/>
    </row>
    <row r="217" spans="1:9" ht="39.950000000000003" customHeight="1" x14ac:dyDescent="0.2">
      <c r="A217" s="17"/>
      <c r="B217" s="567"/>
      <c r="C217" s="34" t="s">
        <v>23</v>
      </c>
      <c r="D217" s="566"/>
      <c r="E217" s="570"/>
      <c r="F217" s="567"/>
      <c r="G217" s="568"/>
      <c r="H217" s="568"/>
      <c r="I217" s="476"/>
    </row>
    <row r="218" spans="1:9" s="461" customFormat="1" ht="35.1" customHeight="1" x14ac:dyDescent="0.2">
      <c r="A218" s="469" t="s">
        <v>200</v>
      </c>
      <c r="B218" s="482" t="s">
        <v>815</v>
      </c>
      <c r="C218" s="483" t="s">
        <v>201</v>
      </c>
      <c r="D218" s="491" t="s">
        <v>953</v>
      </c>
      <c r="E218" s="485"/>
      <c r="F218" s="495"/>
      <c r="G218" s="489"/>
      <c r="H218" s="498"/>
      <c r="I218" s="599"/>
    </row>
    <row r="219" spans="1:9" s="461" customFormat="1" ht="35.1" customHeight="1" x14ac:dyDescent="0.2">
      <c r="A219" s="469" t="s">
        <v>202</v>
      </c>
      <c r="B219" s="490" t="s">
        <v>40</v>
      </c>
      <c r="C219" s="483" t="s">
        <v>203</v>
      </c>
      <c r="D219" s="491"/>
      <c r="E219" s="485" t="s">
        <v>46</v>
      </c>
      <c r="F219" s="495">
        <v>2</v>
      </c>
      <c r="G219" s="487"/>
      <c r="H219" s="488">
        <f>ROUND(G219*F219,2)</f>
        <v>0</v>
      </c>
      <c r="I219" s="599"/>
    </row>
    <row r="220" spans="1:9" s="463" customFormat="1" ht="35.1" customHeight="1" x14ac:dyDescent="0.2">
      <c r="A220" s="469" t="s">
        <v>773</v>
      </c>
      <c r="B220" s="482" t="s">
        <v>816</v>
      </c>
      <c r="C220" s="508" t="s">
        <v>774</v>
      </c>
      <c r="D220" s="491" t="s">
        <v>775</v>
      </c>
      <c r="E220" s="485"/>
      <c r="F220" s="495"/>
      <c r="G220" s="489"/>
      <c r="H220" s="498"/>
      <c r="I220" s="599"/>
    </row>
    <row r="221" spans="1:9" s="151" customFormat="1" ht="35.1" customHeight="1" x14ac:dyDescent="0.2">
      <c r="A221" s="469" t="s">
        <v>776</v>
      </c>
      <c r="B221" s="490" t="s">
        <v>40</v>
      </c>
      <c r="C221" s="483" t="s">
        <v>834</v>
      </c>
      <c r="D221" s="491"/>
      <c r="E221" s="485" t="s">
        <v>58</v>
      </c>
      <c r="F221" s="495">
        <v>15</v>
      </c>
      <c r="G221" s="487"/>
      <c r="H221" s="488">
        <f t="shared" ref="H221:H224" si="39">ROUND(G221*F221,2)</f>
        <v>0</v>
      </c>
      <c r="I221" s="599"/>
    </row>
    <row r="222" spans="1:9" s="151" customFormat="1" ht="35.1" customHeight="1" x14ac:dyDescent="0.2">
      <c r="A222" s="469" t="s">
        <v>777</v>
      </c>
      <c r="B222" s="490" t="s">
        <v>47</v>
      </c>
      <c r="C222" s="483" t="s">
        <v>835</v>
      </c>
      <c r="D222" s="491"/>
      <c r="E222" s="485" t="s">
        <v>58</v>
      </c>
      <c r="F222" s="495">
        <v>18</v>
      </c>
      <c r="G222" s="487"/>
      <c r="H222" s="488">
        <f t="shared" si="39"/>
        <v>0</v>
      </c>
      <c r="I222" s="599"/>
    </row>
    <row r="223" spans="1:9" s="151" customFormat="1" ht="35.1" customHeight="1" x14ac:dyDescent="0.2">
      <c r="A223" s="469" t="s">
        <v>841</v>
      </c>
      <c r="B223" s="490" t="s">
        <v>59</v>
      </c>
      <c r="C223" s="483" t="s">
        <v>843</v>
      </c>
      <c r="D223" s="491"/>
      <c r="E223" s="485" t="s">
        <v>58</v>
      </c>
      <c r="F223" s="495">
        <v>8</v>
      </c>
      <c r="G223" s="487"/>
      <c r="H223" s="488">
        <f t="shared" si="39"/>
        <v>0</v>
      </c>
      <c r="I223" s="599"/>
    </row>
    <row r="224" spans="1:9" s="151" customFormat="1" ht="35.1" customHeight="1" x14ac:dyDescent="0.2">
      <c r="A224" s="469" t="s">
        <v>853</v>
      </c>
      <c r="B224" s="490" t="s">
        <v>73</v>
      </c>
      <c r="C224" s="483" t="s">
        <v>863</v>
      </c>
      <c r="D224" s="491"/>
      <c r="E224" s="485" t="s">
        <v>58</v>
      </c>
      <c r="F224" s="495">
        <v>36</v>
      </c>
      <c r="G224" s="487"/>
      <c r="H224" s="488">
        <f t="shared" si="39"/>
        <v>0</v>
      </c>
      <c r="I224" s="599"/>
    </row>
    <row r="225" spans="1:9" s="463" customFormat="1" ht="35.1" customHeight="1" x14ac:dyDescent="0.2">
      <c r="A225" s="469" t="s">
        <v>778</v>
      </c>
      <c r="B225" s="482" t="s">
        <v>879</v>
      </c>
      <c r="C225" s="508" t="s">
        <v>779</v>
      </c>
      <c r="D225" s="491" t="s">
        <v>775</v>
      </c>
      <c r="E225" s="485"/>
      <c r="F225" s="495"/>
      <c r="G225" s="489"/>
      <c r="H225" s="498"/>
      <c r="I225" s="599"/>
    </row>
    <row r="226" spans="1:9" s="151" customFormat="1" ht="35.1" customHeight="1" x14ac:dyDescent="0.2">
      <c r="A226" s="469" t="s">
        <v>780</v>
      </c>
      <c r="B226" s="490" t="s">
        <v>40</v>
      </c>
      <c r="C226" s="483" t="s">
        <v>834</v>
      </c>
      <c r="D226" s="491"/>
      <c r="E226" s="485" t="s">
        <v>58</v>
      </c>
      <c r="F226" s="495">
        <v>15</v>
      </c>
      <c r="G226" s="487"/>
      <c r="H226" s="488">
        <f t="shared" ref="H226:H232" si="40">ROUND(G226*F226,2)</f>
        <v>0</v>
      </c>
      <c r="I226" s="599"/>
    </row>
    <row r="227" spans="1:9" s="151" customFormat="1" ht="35.1" customHeight="1" x14ac:dyDescent="0.2">
      <c r="A227" s="469" t="s">
        <v>781</v>
      </c>
      <c r="B227" s="490" t="s">
        <v>47</v>
      </c>
      <c r="C227" s="483" t="s">
        <v>836</v>
      </c>
      <c r="D227" s="491"/>
      <c r="E227" s="485" t="s">
        <v>58</v>
      </c>
      <c r="F227" s="495">
        <v>18</v>
      </c>
      <c r="G227" s="487"/>
      <c r="H227" s="488">
        <f t="shared" si="40"/>
        <v>0</v>
      </c>
      <c r="I227" s="599"/>
    </row>
    <row r="228" spans="1:9" s="151" customFormat="1" ht="35.1" customHeight="1" x14ac:dyDescent="0.2">
      <c r="A228" s="469" t="s">
        <v>842</v>
      </c>
      <c r="B228" s="490" t="s">
        <v>59</v>
      </c>
      <c r="C228" s="483" t="s">
        <v>843</v>
      </c>
      <c r="D228" s="491"/>
      <c r="E228" s="485" t="s">
        <v>58</v>
      </c>
      <c r="F228" s="495">
        <v>8</v>
      </c>
      <c r="G228" s="487"/>
      <c r="H228" s="488">
        <f t="shared" si="40"/>
        <v>0</v>
      </c>
      <c r="I228" s="599"/>
    </row>
    <row r="229" spans="1:9" s="151" customFormat="1" ht="35.1" customHeight="1" x14ac:dyDescent="0.2">
      <c r="A229" s="469" t="s">
        <v>854</v>
      </c>
      <c r="B229" s="490" t="s">
        <v>73</v>
      </c>
      <c r="C229" s="483" t="s">
        <v>863</v>
      </c>
      <c r="D229" s="491"/>
      <c r="E229" s="485" t="s">
        <v>58</v>
      </c>
      <c r="F229" s="495">
        <v>36</v>
      </c>
      <c r="G229" s="487"/>
      <c r="H229" s="488">
        <f t="shared" si="40"/>
        <v>0</v>
      </c>
      <c r="I229" s="599"/>
    </row>
    <row r="230" spans="1:9" s="463" customFormat="1" ht="35.1" customHeight="1" x14ac:dyDescent="0.2">
      <c r="A230" s="469" t="s">
        <v>782</v>
      </c>
      <c r="B230" s="482" t="s">
        <v>941</v>
      </c>
      <c r="C230" s="508" t="s">
        <v>783</v>
      </c>
      <c r="D230" s="491" t="s">
        <v>775</v>
      </c>
      <c r="E230" s="485" t="s">
        <v>58</v>
      </c>
      <c r="F230" s="495">
        <v>71</v>
      </c>
      <c r="G230" s="487"/>
      <c r="H230" s="488">
        <f t="shared" si="40"/>
        <v>0</v>
      </c>
      <c r="I230" s="600"/>
    </row>
    <row r="231" spans="1:9" s="463" customFormat="1" ht="35.1" customHeight="1" x14ac:dyDescent="0.2">
      <c r="A231" s="469" t="s">
        <v>784</v>
      </c>
      <c r="B231" s="482" t="s">
        <v>942</v>
      </c>
      <c r="C231" s="508" t="s">
        <v>785</v>
      </c>
      <c r="D231" s="491" t="s">
        <v>775</v>
      </c>
      <c r="E231" s="485" t="s">
        <v>58</v>
      </c>
      <c r="F231" s="495">
        <v>71</v>
      </c>
      <c r="G231" s="487"/>
      <c r="H231" s="488">
        <f t="shared" si="40"/>
        <v>0</v>
      </c>
      <c r="I231" s="600"/>
    </row>
    <row r="232" spans="1:9" s="463" customFormat="1" ht="35.1" customHeight="1" x14ac:dyDescent="0.2">
      <c r="A232" s="469" t="s">
        <v>786</v>
      </c>
      <c r="B232" s="529" t="s">
        <v>943</v>
      </c>
      <c r="C232" s="530" t="s">
        <v>787</v>
      </c>
      <c r="D232" s="484" t="s">
        <v>775</v>
      </c>
      <c r="E232" s="485" t="s">
        <v>46</v>
      </c>
      <c r="F232" s="495">
        <v>12</v>
      </c>
      <c r="G232" s="487"/>
      <c r="H232" s="488">
        <f t="shared" si="40"/>
        <v>0</v>
      </c>
      <c r="I232" s="600"/>
    </row>
    <row r="233" spans="1:9" ht="39.950000000000003" customHeight="1" x14ac:dyDescent="0.2">
      <c r="A233" s="17"/>
      <c r="B233" s="567"/>
      <c r="C233" s="34" t="s">
        <v>24</v>
      </c>
      <c r="D233" s="566"/>
      <c r="E233" s="570"/>
      <c r="F233" s="567"/>
      <c r="G233" s="568"/>
      <c r="H233" s="568"/>
      <c r="I233" s="476"/>
    </row>
    <row r="234" spans="1:9" s="461" customFormat="1" ht="35.1" customHeight="1" x14ac:dyDescent="0.2">
      <c r="A234" s="469" t="s">
        <v>70</v>
      </c>
      <c r="B234" s="482" t="s">
        <v>944</v>
      </c>
      <c r="C234" s="499" t="s">
        <v>460</v>
      </c>
      <c r="D234" s="497" t="s">
        <v>459</v>
      </c>
      <c r="E234" s="485"/>
      <c r="F234" s="495"/>
      <c r="G234" s="489"/>
      <c r="H234" s="498"/>
      <c r="I234" s="599"/>
    </row>
    <row r="235" spans="1:9" s="151" customFormat="1" ht="35.1" customHeight="1" x14ac:dyDescent="0.2">
      <c r="A235" s="469" t="s">
        <v>72</v>
      </c>
      <c r="B235" s="490" t="s">
        <v>40</v>
      </c>
      <c r="C235" s="483" t="s">
        <v>210</v>
      </c>
      <c r="D235" s="491"/>
      <c r="E235" s="485" t="s">
        <v>46</v>
      </c>
      <c r="F235" s="495">
        <v>1</v>
      </c>
      <c r="G235" s="487"/>
      <c r="H235" s="488">
        <f t="shared" ref="H235:H237" si="41">ROUND(G235*F235,2)</f>
        <v>0</v>
      </c>
      <c r="I235" s="599"/>
    </row>
    <row r="236" spans="1:9" s="461" customFormat="1" ht="35.1" customHeight="1" x14ac:dyDescent="0.2">
      <c r="A236" s="469" t="s">
        <v>86</v>
      </c>
      <c r="B236" s="482" t="s">
        <v>945</v>
      </c>
      <c r="C236" s="483" t="s">
        <v>101</v>
      </c>
      <c r="D236" s="497" t="s">
        <v>459</v>
      </c>
      <c r="E236" s="485" t="s">
        <v>46</v>
      </c>
      <c r="F236" s="495">
        <v>2</v>
      </c>
      <c r="G236" s="487"/>
      <c r="H236" s="488">
        <f t="shared" si="41"/>
        <v>0</v>
      </c>
      <c r="I236" s="599"/>
    </row>
    <row r="237" spans="1:9" s="461" customFormat="1" ht="35.1" customHeight="1" x14ac:dyDescent="0.2">
      <c r="A237" s="469" t="s">
        <v>87</v>
      </c>
      <c r="B237" s="482" t="s">
        <v>946</v>
      </c>
      <c r="C237" s="483" t="s">
        <v>102</v>
      </c>
      <c r="D237" s="497" t="s">
        <v>459</v>
      </c>
      <c r="E237" s="485" t="s">
        <v>46</v>
      </c>
      <c r="F237" s="495">
        <v>1</v>
      </c>
      <c r="G237" s="487"/>
      <c r="H237" s="488">
        <f t="shared" si="41"/>
        <v>0</v>
      </c>
      <c r="I237" s="599"/>
    </row>
    <row r="238" spans="1:9" ht="39.950000000000003" customHeight="1" x14ac:dyDescent="0.2">
      <c r="A238" s="17"/>
      <c r="B238" s="570"/>
      <c r="C238" s="34" t="s">
        <v>25</v>
      </c>
      <c r="D238" s="566"/>
      <c r="E238" s="570"/>
      <c r="F238" s="567"/>
      <c r="G238" s="568"/>
      <c r="H238" s="568"/>
      <c r="I238" s="476"/>
    </row>
    <row r="239" spans="1:9" s="151" customFormat="1" ht="35.1" customHeight="1" x14ac:dyDescent="0.2">
      <c r="A239" s="470" t="s">
        <v>844</v>
      </c>
      <c r="B239" s="482" t="s">
        <v>947</v>
      </c>
      <c r="C239" s="483" t="s">
        <v>845</v>
      </c>
      <c r="D239" s="491" t="s">
        <v>846</v>
      </c>
      <c r="E239" s="485" t="s">
        <v>39</v>
      </c>
      <c r="F239" s="486">
        <v>480</v>
      </c>
      <c r="G239" s="487"/>
      <c r="H239" s="488">
        <f>ROUND(G239*F239,2)</f>
        <v>0</v>
      </c>
      <c r="I239" s="599"/>
    </row>
    <row r="240" spans="1:9" ht="39.950000000000003" customHeight="1" x14ac:dyDescent="0.2">
      <c r="A240" s="17"/>
      <c r="B240" s="565"/>
      <c r="C240" s="34" t="s">
        <v>26</v>
      </c>
      <c r="D240" s="566"/>
      <c r="E240" s="569"/>
      <c r="F240" s="566"/>
      <c r="G240" s="568"/>
      <c r="H240" s="568"/>
      <c r="I240" s="476"/>
    </row>
    <row r="241" spans="1:9" s="461" customFormat="1" ht="35.1" customHeight="1" x14ac:dyDescent="0.2">
      <c r="A241" s="470" t="s">
        <v>788</v>
      </c>
      <c r="B241" s="531" t="s">
        <v>948</v>
      </c>
      <c r="C241" s="515" t="s">
        <v>789</v>
      </c>
      <c r="D241" s="532" t="s">
        <v>790</v>
      </c>
      <c r="E241" s="517" t="s">
        <v>37</v>
      </c>
      <c r="F241" s="518">
        <v>8</v>
      </c>
      <c r="G241" s="519"/>
      <c r="H241" s="520">
        <f t="shared" ref="H241" si="42">ROUND(G241*F241,2)</f>
        <v>0</v>
      </c>
      <c r="I241" s="599"/>
    </row>
    <row r="242" spans="1:9" s="42" customFormat="1" ht="39.950000000000003" customHeight="1" thickBot="1" x14ac:dyDescent="0.25">
      <c r="A242" s="43"/>
      <c r="B242" s="571" t="str">
        <f>B183</f>
        <v>D</v>
      </c>
      <c r="C242" s="627" t="str">
        <f>C183</f>
        <v>DE VRIES AVENUE from Ragsdill Road to Bonner Avenue - Asphalt Reconstruction and Associated Works</v>
      </c>
      <c r="D242" s="628"/>
      <c r="E242" s="628"/>
      <c r="F242" s="629"/>
      <c r="G242" s="575" t="s">
        <v>17</v>
      </c>
      <c r="H242" s="575">
        <f>SUM(H184:H241)</f>
        <v>0</v>
      </c>
      <c r="I242" s="598"/>
    </row>
    <row r="243" spans="1:9" s="42" customFormat="1" ht="39.950000000000003" customHeight="1" thickTop="1" x14ac:dyDescent="0.2">
      <c r="A243" s="40"/>
      <c r="B243" s="563" t="s">
        <v>16</v>
      </c>
      <c r="C243" s="625" t="s">
        <v>939</v>
      </c>
      <c r="D243" s="626"/>
      <c r="E243" s="626"/>
      <c r="F243" s="647"/>
      <c r="G243" s="564"/>
      <c r="H243" s="564"/>
      <c r="I243" s="598"/>
    </row>
    <row r="244" spans="1:9" ht="39.950000000000003" customHeight="1" x14ac:dyDescent="0.2">
      <c r="A244" s="17"/>
      <c r="B244" s="565"/>
      <c r="C244" s="33" t="s">
        <v>19</v>
      </c>
      <c r="D244" s="566"/>
      <c r="E244" s="567" t="s">
        <v>2</v>
      </c>
      <c r="F244" s="567" t="s">
        <v>2</v>
      </c>
      <c r="G244" s="568" t="s">
        <v>2</v>
      </c>
      <c r="H244" s="568"/>
      <c r="I244" s="476"/>
    </row>
    <row r="245" spans="1:9" s="461" customFormat="1" ht="35.1" customHeight="1" x14ac:dyDescent="0.2">
      <c r="A245" s="469" t="s">
        <v>110</v>
      </c>
      <c r="B245" s="482" t="s">
        <v>528</v>
      </c>
      <c r="C245" s="483" t="s">
        <v>111</v>
      </c>
      <c r="D245" s="484" t="s">
        <v>618</v>
      </c>
      <c r="E245" s="485" t="s">
        <v>37</v>
      </c>
      <c r="F245" s="486">
        <v>480</v>
      </c>
      <c r="G245" s="487"/>
      <c r="H245" s="488">
        <f t="shared" ref="H245:H246" si="43">ROUND(G245*F245,2)</f>
        <v>0</v>
      </c>
      <c r="I245" s="599"/>
    </row>
    <row r="246" spans="1:9" s="151" customFormat="1" ht="35.1" customHeight="1" x14ac:dyDescent="0.2">
      <c r="A246" s="473" t="s">
        <v>112</v>
      </c>
      <c r="B246" s="482" t="s">
        <v>529</v>
      </c>
      <c r="C246" s="483" t="s">
        <v>113</v>
      </c>
      <c r="D246" s="484" t="s">
        <v>757</v>
      </c>
      <c r="E246" s="485" t="s">
        <v>39</v>
      </c>
      <c r="F246" s="486">
        <v>1921</v>
      </c>
      <c r="G246" s="487"/>
      <c r="H246" s="488">
        <f t="shared" si="43"/>
        <v>0</v>
      </c>
      <c r="I246" s="599"/>
    </row>
    <row r="247" spans="1:9" s="461" customFormat="1" ht="35.1" customHeight="1" x14ac:dyDescent="0.2">
      <c r="A247" s="473" t="s">
        <v>114</v>
      </c>
      <c r="B247" s="482" t="s">
        <v>530</v>
      </c>
      <c r="C247" s="483" t="s">
        <v>631</v>
      </c>
      <c r="D247" s="484" t="s">
        <v>757</v>
      </c>
      <c r="E247" s="485"/>
      <c r="F247" s="486"/>
      <c r="G247" s="489"/>
      <c r="H247" s="488"/>
      <c r="I247" s="599"/>
    </row>
    <row r="248" spans="1:9" s="461" customFormat="1" ht="35.1" customHeight="1" x14ac:dyDescent="0.2">
      <c r="A248" s="473" t="s">
        <v>758</v>
      </c>
      <c r="B248" s="490" t="s">
        <v>40</v>
      </c>
      <c r="C248" s="483" t="s">
        <v>759</v>
      </c>
      <c r="D248" s="491" t="s">
        <v>2</v>
      </c>
      <c r="E248" s="485" t="s">
        <v>41</v>
      </c>
      <c r="F248" s="486">
        <v>665</v>
      </c>
      <c r="G248" s="487"/>
      <c r="H248" s="488">
        <f t="shared" ref="H248" si="44">ROUND(G248*F248,2)</f>
        <v>0</v>
      </c>
      <c r="I248" s="599"/>
    </row>
    <row r="249" spans="1:9" s="461" customFormat="1" ht="35.1" customHeight="1" x14ac:dyDescent="0.2">
      <c r="A249" s="473" t="s">
        <v>42</v>
      </c>
      <c r="B249" s="482" t="s">
        <v>531</v>
      </c>
      <c r="C249" s="483" t="s">
        <v>43</v>
      </c>
      <c r="D249" s="484" t="s">
        <v>618</v>
      </c>
      <c r="E249" s="485"/>
      <c r="F249" s="486"/>
      <c r="G249" s="489"/>
      <c r="H249" s="488"/>
      <c r="I249" s="599"/>
    </row>
    <row r="250" spans="1:9" s="461" customFormat="1" ht="35.1" customHeight="1" x14ac:dyDescent="0.2">
      <c r="A250" s="473" t="s">
        <v>729</v>
      </c>
      <c r="B250" s="490" t="s">
        <v>40</v>
      </c>
      <c r="C250" s="483" t="s">
        <v>730</v>
      </c>
      <c r="D250" s="491" t="s">
        <v>2</v>
      </c>
      <c r="E250" s="485" t="s">
        <v>37</v>
      </c>
      <c r="F250" s="486">
        <v>240</v>
      </c>
      <c r="G250" s="487"/>
      <c r="H250" s="488">
        <f t="shared" ref="H250:H253" si="45">ROUND(G250*F250,2)</f>
        <v>0</v>
      </c>
      <c r="I250" s="599"/>
    </row>
    <row r="251" spans="1:9" s="151" customFormat="1" ht="35.1" customHeight="1" x14ac:dyDescent="0.2">
      <c r="A251" s="469" t="s">
        <v>44</v>
      </c>
      <c r="B251" s="482" t="s">
        <v>532</v>
      </c>
      <c r="C251" s="483" t="s">
        <v>45</v>
      </c>
      <c r="D251" s="484" t="s">
        <v>618</v>
      </c>
      <c r="E251" s="485" t="s">
        <v>39</v>
      </c>
      <c r="F251" s="486">
        <v>820</v>
      </c>
      <c r="G251" s="487"/>
      <c r="H251" s="488">
        <f t="shared" si="45"/>
        <v>0</v>
      </c>
      <c r="I251" s="599"/>
    </row>
    <row r="252" spans="1:9" s="461" customFormat="1" ht="35.1" customHeight="1" x14ac:dyDescent="0.2">
      <c r="A252" s="473" t="s">
        <v>118</v>
      </c>
      <c r="B252" s="482" t="s">
        <v>533</v>
      </c>
      <c r="C252" s="483" t="s">
        <v>636</v>
      </c>
      <c r="D252" s="484" t="s">
        <v>637</v>
      </c>
      <c r="E252" s="485"/>
      <c r="F252" s="486"/>
      <c r="G252" s="500"/>
      <c r="H252" s="488">
        <f t="shared" si="45"/>
        <v>0</v>
      </c>
      <c r="I252" s="599"/>
    </row>
    <row r="253" spans="1:9" s="461" customFormat="1" ht="35.1" customHeight="1" x14ac:dyDescent="0.2">
      <c r="A253" s="473" t="s">
        <v>638</v>
      </c>
      <c r="B253" s="490" t="s">
        <v>40</v>
      </c>
      <c r="C253" s="483" t="s">
        <v>639</v>
      </c>
      <c r="D253" s="491" t="s">
        <v>2</v>
      </c>
      <c r="E253" s="485" t="s">
        <v>39</v>
      </c>
      <c r="F253" s="486">
        <v>1921</v>
      </c>
      <c r="G253" s="487"/>
      <c r="H253" s="488">
        <f t="shared" si="45"/>
        <v>0</v>
      </c>
      <c r="I253" s="599"/>
    </row>
    <row r="254" spans="1:9" s="151" customFormat="1" ht="35.1" customHeight="1" x14ac:dyDescent="0.2">
      <c r="A254" s="473" t="s">
        <v>654</v>
      </c>
      <c r="B254" s="482" t="s">
        <v>534</v>
      </c>
      <c r="C254" s="483" t="s">
        <v>121</v>
      </c>
      <c r="D254" s="491" t="s">
        <v>657</v>
      </c>
      <c r="E254" s="485"/>
      <c r="F254" s="486"/>
      <c r="G254" s="489"/>
      <c r="H254" s="488"/>
      <c r="I254" s="599"/>
    </row>
    <row r="255" spans="1:9" s="461" customFormat="1" ht="35.1" customHeight="1" x14ac:dyDescent="0.2">
      <c r="A255" s="548" t="s">
        <v>668</v>
      </c>
      <c r="B255" s="546" t="s">
        <v>40</v>
      </c>
      <c r="C255" s="559" t="s">
        <v>669</v>
      </c>
      <c r="D255" s="554" t="s">
        <v>2</v>
      </c>
      <c r="E255" s="558" t="s">
        <v>39</v>
      </c>
      <c r="F255" s="552">
        <v>1921</v>
      </c>
      <c r="G255" s="556"/>
      <c r="H255" s="555">
        <f>ROUND(G255*F255,2)</f>
        <v>0</v>
      </c>
      <c r="I255" s="602"/>
    </row>
    <row r="256" spans="1:9" ht="39.950000000000003" customHeight="1" x14ac:dyDescent="0.2">
      <c r="A256" s="17"/>
      <c r="B256" s="565"/>
      <c r="C256" s="34" t="s">
        <v>594</v>
      </c>
      <c r="D256" s="566"/>
      <c r="E256" s="569"/>
      <c r="F256" s="566"/>
      <c r="G256" s="568"/>
      <c r="H256" s="568"/>
      <c r="I256" s="476"/>
    </row>
    <row r="257" spans="1:9" s="461" customFormat="1" ht="35.1" customHeight="1" x14ac:dyDescent="0.2">
      <c r="A257" s="470" t="s">
        <v>78</v>
      </c>
      <c r="B257" s="482" t="s">
        <v>535</v>
      </c>
      <c r="C257" s="483" t="s">
        <v>79</v>
      </c>
      <c r="D257" s="484" t="s">
        <v>618</v>
      </c>
      <c r="E257" s="485"/>
      <c r="F257" s="486"/>
      <c r="G257" s="489"/>
      <c r="H257" s="488"/>
      <c r="I257" s="599"/>
    </row>
    <row r="258" spans="1:9" s="151" customFormat="1" ht="35.1" customHeight="1" x14ac:dyDescent="0.2">
      <c r="A258" s="470" t="s">
        <v>224</v>
      </c>
      <c r="B258" s="490" t="s">
        <v>40</v>
      </c>
      <c r="C258" s="483" t="s">
        <v>225</v>
      </c>
      <c r="D258" s="491" t="s">
        <v>2</v>
      </c>
      <c r="E258" s="485" t="s">
        <v>39</v>
      </c>
      <c r="F258" s="486">
        <v>130</v>
      </c>
      <c r="G258" s="487"/>
      <c r="H258" s="488">
        <f>ROUND(G258*F258,2)</f>
        <v>0</v>
      </c>
      <c r="I258" s="600"/>
    </row>
    <row r="259" spans="1:9" s="461" customFormat="1" ht="35.1" customHeight="1" x14ac:dyDescent="0.2">
      <c r="A259" s="470" t="s">
        <v>197</v>
      </c>
      <c r="B259" s="482" t="s">
        <v>817</v>
      </c>
      <c r="C259" s="483" t="s">
        <v>198</v>
      </c>
      <c r="D259" s="491" t="s">
        <v>127</v>
      </c>
      <c r="E259" s="485"/>
      <c r="F259" s="486"/>
      <c r="G259" s="489"/>
      <c r="H259" s="488"/>
      <c r="I259" s="599"/>
    </row>
    <row r="260" spans="1:9" s="151" customFormat="1" ht="35.1" customHeight="1" x14ac:dyDescent="0.2">
      <c r="A260" s="470" t="s">
        <v>199</v>
      </c>
      <c r="B260" s="490" t="s">
        <v>40</v>
      </c>
      <c r="C260" s="483" t="s">
        <v>128</v>
      </c>
      <c r="D260" s="491" t="s">
        <v>2</v>
      </c>
      <c r="E260" s="485" t="s">
        <v>39</v>
      </c>
      <c r="F260" s="486">
        <v>11</v>
      </c>
      <c r="G260" s="487"/>
      <c r="H260" s="488">
        <f t="shared" ref="H260" si="46">ROUND(G260*F260,2)</f>
        <v>0</v>
      </c>
      <c r="I260" s="599"/>
    </row>
    <row r="261" spans="1:9" s="461" customFormat="1" ht="35.1" customHeight="1" x14ac:dyDescent="0.2">
      <c r="A261" s="470" t="s">
        <v>419</v>
      </c>
      <c r="B261" s="482" t="s">
        <v>795</v>
      </c>
      <c r="C261" s="483" t="s">
        <v>420</v>
      </c>
      <c r="D261" s="491" t="s">
        <v>868</v>
      </c>
      <c r="E261" s="485"/>
      <c r="F261" s="486"/>
      <c r="G261" s="489"/>
      <c r="H261" s="488"/>
      <c r="I261" s="599"/>
    </row>
    <row r="262" spans="1:9" s="151" customFormat="1" ht="35.1" customHeight="1" x14ac:dyDescent="0.2">
      <c r="A262" s="470" t="s">
        <v>421</v>
      </c>
      <c r="B262" s="490" t="s">
        <v>40</v>
      </c>
      <c r="C262" s="483" t="s">
        <v>623</v>
      </c>
      <c r="D262" s="491" t="s">
        <v>422</v>
      </c>
      <c r="E262" s="485"/>
      <c r="F262" s="486"/>
      <c r="G262" s="489"/>
      <c r="H262" s="488"/>
      <c r="I262" s="599"/>
    </row>
    <row r="263" spans="1:9" s="151" customFormat="1" ht="35.1" customHeight="1" x14ac:dyDescent="0.2">
      <c r="A263" s="470" t="s">
        <v>423</v>
      </c>
      <c r="B263" s="494" t="s">
        <v>129</v>
      </c>
      <c r="C263" s="483" t="s">
        <v>424</v>
      </c>
      <c r="D263" s="491"/>
      <c r="E263" s="485" t="s">
        <v>39</v>
      </c>
      <c r="F263" s="486">
        <v>10</v>
      </c>
      <c r="G263" s="487"/>
      <c r="H263" s="488">
        <f>ROUND(G263*F263,2)</f>
        <v>0</v>
      </c>
      <c r="I263" s="601"/>
    </row>
    <row r="264" spans="1:9" s="151" customFormat="1" ht="35.1" customHeight="1" x14ac:dyDescent="0.2">
      <c r="A264" s="470" t="s">
        <v>468</v>
      </c>
      <c r="B264" s="494" t="s">
        <v>130</v>
      </c>
      <c r="C264" s="483" t="s">
        <v>469</v>
      </c>
      <c r="D264" s="491" t="s">
        <v>2</v>
      </c>
      <c r="E264" s="485" t="s">
        <v>39</v>
      </c>
      <c r="F264" s="486">
        <v>82</v>
      </c>
      <c r="G264" s="487"/>
      <c r="H264" s="488">
        <f>ROUND(G264*F264,2)</f>
        <v>0</v>
      </c>
      <c r="I264" s="604"/>
    </row>
    <row r="265" spans="1:9" s="461" customFormat="1" ht="35.1" customHeight="1" x14ac:dyDescent="0.2">
      <c r="A265" s="470" t="s">
        <v>427</v>
      </c>
      <c r="B265" s="482" t="s">
        <v>818</v>
      </c>
      <c r="C265" s="483" t="s">
        <v>428</v>
      </c>
      <c r="D265" s="491" t="s">
        <v>429</v>
      </c>
      <c r="E265" s="485"/>
      <c r="F265" s="486"/>
      <c r="G265" s="489"/>
      <c r="H265" s="488"/>
      <c r="I265" s="599"/>
    </row>
    <row r="266" spans="1:9" s="151" customFormat="1" ht="35.1" customHeight="1" x14ac:dyDescent="0.2">
      <c r="A266" s="470" t="s">
        <v>767</v>
      </c>
      <c r="B266" s="490" t="s">
        <v>40</v>
      </c>
      <c r="C266" s="483" t="s">
        <v>768</v>
      </c>
      <c r="D266" s="491" t="s">
        <v>2</v>
      </c>
      <c r="E266" s="485" t="s">
        <v>58</v>
      </c>
      <c r="F266" s="486">
        <v>37</v>
      </c>
      <c r="G266" s="487"/>
      <c r="H266" s="488">
        <f t="shared" ref="H266" si="47">ROUND(G266*F266,2)</f>
        <v>0</v>
      </c>
      <c r="I266" s="600"/>
    </row>
    <row r="267" spans="1:9" s="151" customFormat="1" ht="35.1" customHeight="1" x14ac:dyDescent="0.2">
      <c r="A267" s="470" t="s">
        <v>132</v>
      </c>
      <c r="B267" s="482" t="s">
        <v>745</v>
      </c>
      <c r="C267" s="483" t="s">
        <v>60</v>
      </c>
      <c r="D267" s="491" t="s">
        <v>240</v>
      </c>
      <c r="E267" s="485"/>
      <c r="F267" s="486"/>
      <c r="G267" s="489"/>
      <c r="H267" s="488"/>
      <c r="I267" s="599"/>
    </row>
    <row r="268" spans="1:9" s="151" customFormat="1" ht="35.1" customHeight="1" x14ac:dyDescent="0.2">
      <c r="A268" s="470" t="s">
        <v>742</v>
      </c>
      <c r="B268" s="490" t="s">
        <v>40</v>
      </c>
      <c r="C268" s="483" t="s">
        <v>625</v>
      </c>
      <c r="D268" s="491" t="s">
        <v>135</v>
      </c>
      <c r="E268" s="485" t="s">
        <v>58</v>
      </c>
      <c r="F268" s="486">
        <v>12</v>
      </c>
      <c r="G268" s="487"/>
      <c r="H268" s="488">
        <f t="shared" ref="H268:H269" si="48">ROUND(G268*F268,2)</f>
        <v>0</v>
      </c>
      <c r="I268" s="599"/>
    </row>
    <row r="269" spans="1:9" s="151" customFormat="1" ht="35.1" customHeight="1" x14ac:dyDescent="0.2">
      <c r="A269" s="470" t="s">
        <v>141</v>
      </c>
      <c r="B269" s="482" t="s">
        <v>819</v>
      </c>
      <c r="C269" s="483" t="s">
        <v>143</v>
      </c>
      <c r="D269" s="491" t="s">
        <v>251</v>
      </c>
      <c r="E269" s="485" t="s">
        <v>46</v>
      </c>
      <c r="F269" s="495">
        <v>4</v>
      </c>
      <c r="G269" s="487"/>
      <c r="H269" s="488">
        <f t="shared" si="48"/>
        <v>0</v>
      </c>
      <c r="I269" s="599"/>
    </row>
    <row r="270" spans="1:9" ht="39.950000000000003" customHeight="1" x14ac:dyDescent="0.2">
      <c r="A270" s="17"/>
      <c r="B270" s="567"/>
      <c r="C270" s="34" t="s">
        <v>21</v>
      </c>
      <c r="D270" s="566"/>
      <c r="E270" s="570"/>
      <c r="F270" s="567"/>
      <c r="G270" s="568"/>
      <c r="H270" s="568"/>
      <c r="I270" s="476"/>
    </row>
    <row r="271" spans="1:9" s="461" customFormat="1" ht="35.1" customHeight="1" x14ac:dyDescent="0.2">
      <c r="A271" s="469" t="s">
        <v>62</v>
      </c>
      <c r="B271" s="482" t="s">
        <v>820</v>
      </c>
      <c r="C271" s="483" t="s">
        <v>63</v>
      </c>
      <c r="D271" s="491" t="s">
        <v>641</v>
      </c>
      <c r="E271" s="485"/>
      <c r="F271" s="495"/>
      <c r="G271" s="489"/>
      <c r="H271" s="498"/>
      <c r="I271" s="599"/>
    </row>
    <row r="272" spans="1:9" s="461" customFormat="1" ht="35.1" customHeight="1" x14ac:dyDescent="0.2">
      <c r="A272" s="469" t="s">
        <v>864</v>
      </c>
      <c r="B272" s="490" t="s">
        <v>40</v>
      </c>
      <c r="C272" s="483" t="s">
        <v>866</v>
      </c>
      <c r="D272" s="491" t="s">
        <v>865</v>
      </c>
      <c r="E272" s="485" t="s">
        <v>39</v>
      </c>
      <c r="F272" s="495">
        <v>11</v>
      </c>
      <c r="G272" s="487"/>
      <c r="H272" s="488">
        <f t="shared" ref="H272" si="49">ROUND(G272*F272,2)</f>
        <v>0</v>
      </c>
      <c r="I272" s="600"/>
    </row>
    <row r="273" spans="1:13" s="461" customFormat="1" ht="35.1" customHeight="1" x14ac:dyDescent="0.2">
      <c r="A273" s="469" t="s">
        <v>64</v>
      </c>
      <c r="B273" s="482" t="s">
        <v>798</v>
      </c>
      <c r="C273" s="483" t="s">
        <v>65</v>
      </c>
      <c r="D273" s="491" t="s">
        <v>852</v>
      </c>
      <c r="E273" s="485"/>
      <c r="F273" s="495"/>
      <c r="G273" s="489"/>
      <c r="H273" s="498"/>
      <c r="I273" s="599"/>
    </row>
    <row r="274" spans="1:13" s="467" customFormat="1" ht="85.5" customHeight="1" x14ac:dyDescent="0.2">
      <c r="A274" s="521"/>
      <c r="B274" s="522" t="s">
        <v>40</v>
      </c>
      <c r="C274" s="523" t="s">
        <v>770</v>
      </c>
      <c r="D274" s="524" t="s">
        <v>858</v>
      </c>
      <c r="E274" s="525" t="s">
        <v>58</v>
      </c>
      <c r="F274" s="526">
        <v>511</v>
      </c>
      <c r="G274" s="527"/>
      <c r="H274" s="528">
        <f t="shared" ref="H274:H277" si="50">ROUND(G274*F274,2)</f>
        <v>0</v>
      </c>
      <c r="I274" s="464"/>
      <c r="J274" s="465"/>
      <c r="K274" s="466"/>
      <c r="L274" s="466"/>
      <c r="M274" s="466"/>
    </row>
    <row r="275" spans="1:13" s="467" customFormat="1" ht="85.5" customHeight="1" x14ac:dyDescent="0.2">
      <c r="A275" s="521"/>
      <c r="B275" s="522" t="s">
        <v>47</v>
      </c>
      <c r="C275" s="523" t="s">
        <v>771</v>
      </c>
      <c r="D275" s="524" t="s">
        <v>858</v>
      </c>
      <c r="E275" s="525" t="s">
        <v>58</v>
      </c>
      <c r="F275" s="526">
        <v>75</v>
      </c>
      <c r="G275" s="527"/>
      <c r="H275" s="528">
        <f t="shared" si="50"/>
        <v>0</v>
      </c>
      <c r="I275" s="464"/>
      <c r="J275" s="465"/>
      <c r="K275" s="466"/>
      <c r="L275" s="466"/>
      <c r="M275" s="466"/>
    </row>
    <row r="276" spans="1:13" s="467" customFormat="1" ht="70.5" customHeight="1" x14ac:dyDescent="0.2">
      <c r="A276" s="521"/>
      <c r="B276" s="522" t="s">
        <v>59</v>
      </c>
      <c r="C276" s="523" t="s">
        <v>772</v>
      </c>
      <c r="D276" s="524" t="s">
        <v>858</v>
      </c>
      <c r="E276" s="525" t="s">
        <v>58</v>
      </c>
      <c r="F276" s="526">
        <v>40</v>
      </c>
      <c r="G276" s="527"/>
      <c r="H276" s="528">
        <f t="shared" si="50"/>
        <v>0</v>
      </c>
      <c r="I276" s="464"/>
      <c r="J276" s="465"/>
      <c r="K276" s="466"/>
      <c r="L276" s="466"/>
      <c r="M276" s="466"/>
    </row>
    <row r="277" spans="1:13" s="461" customFormat="1" ht="35.1" customHeight="1" x14ac:dyDescent="0.2">
      <c r="A277" s="469" t="s">
        <v>208</v>
      </c>
      <c r="B277" s="482" t="s">
        <v>821</v>
      </c>
      <c r="C277" s="483" t="s">
        <v>851</v>
      </c>
      <c r="D277" s="491" t="s">
        <v>867</v>
      </c>
      <c r="E277" s="485" t="s">
        <v>39</v>
      </c>
      <c r="F277" s="495">
        <v>44</v>
      </c>
      <c r="G277" s="487"/>
      <c r="H277" s="488">
        <f t="shared" si="50"/>
        <v>0</v>
      </c>
      <c r="I277" s="600"/>
    </row>
    <row r="278" spans="1:13" s="151" customFormat="1" ht="35.1" customHeight="1" x14ac:dyDescent="0.2">
      <c r="A278" s="469" t="s">
        <v>556</v>
      </c>
      <c r="B278" s="482" t="s">
        <v>822</v>
      </c>
      <c r="C278" s="483" t="s">
        <v>557</v>
      </c>
      <c r="D278" s="491" t="s">
        <v>857</v>
      </c>
      <c r="E278" s="506"/>
      <c r="F278" s="486"/>
      <c r="G278" s="489"/>
      <c r="H278" s="498"/>
      <c r="I278" s="599"/>
    </row>
    <row r="279" spans="1:13" s="151" customFormat="1" ht="35.1" customHeight="1" x14ac:dyDescent="0.2">
      <c r="A279" s="469" t="s">
        <v>558</v>
      </c>
      <c r="B279" s="490" t="s">
        <v>40</v>
      </c>
      <c r="C279" s="483" t="s">
        <v>443</v>
      </c>
      <c r="D279" s="491"/>
      <c r="E279" s="485"/>
      <c r="F279" s="486"/>
      <c r="G279" s="489"/>
      <c r="H279" s="498"/>
      <c r="I279" s="599"/>
    </row>
    <row r="280" spans="1:13" s="151" customFormat="1" ht="35.1" customHeight="1" x14ac:dyDescent="0.2">
      <c r="A280" s="469" t="s">
        <v>769</v>
      </c>
      <c r="B280" s="494" t="s">
        <v>129</v>
      </c>
      <c r="C280" s="483" t="s">
        <v>721</v>
      </c>
      <c r="D280" s="491"/>
      <c r="E280" s="485" t="s">
        <v>41</v>
      </c>
      <c r="F280" s="486">
        <v>285</v>
      </c>
      <c r="G280" s="487"/>
      <c r="H280" s="488">
        <f t="shared" ref="H280" si="51">ROUND(G280*F280,2)</f>
        <v>0</v>
      </c>
      <c r="I280" s="599"/>
    </row>
    <row r="281" spans="1:13" ht="35.1" customHeight="1" x14ac:dyDescent="0.2">
      <c r="A281" s="17"/>
      <c r="B281" s="567"/>
      <c r="C281" s="34" t="s">
        <v>22</v>
      </c>
      <c r="D281" s="566"/>
      <c r="E281" s="567"/>
      <c r="F281" s="567"/>
      <c r="G281" s="568"/>
      <c r="H281" s="568"/>
      <c r="I281" s="476"/>
    </row>
    <row r="282" spans="1:13" s="461" customFormat="1" ht="35.1" customHeight="1" x14ac:dyDescent="0.2">
      <c r="A282" s="469" t="s">
        <v>67</v>
      </c>
      <c r="B282" s="482" t="s">
        <v>823</v>
      </c>
      <c r="C282" s="483" t="s">
        <v>68</v>
      </c>
      <c r="D282" s="491" t="s">
        <v>155</v>
      </c>
      <c r="E282" s="485" t="s">
        <v>58</v>
      </c>
      <c r="F282" s="495">
        <v>300</v>
      </c>
      <c r="G282" s="487"/>
      <c r="H282" s="488">
        <f>ROUND(G282*F282,2)</f>
        <v>0</v>
      </c>
      <c r="I282" s="599"/>
    </row>
    <row r="283" spans="1:13" ht="39.950000000000003" customHeight="1" x14ac:dyDescent="0.2">
      <c r="A283" s="17"/>
      <c r="B283" s="570"/>
      <c r="C283" s="34" t="s">
        <v>25</v>
      </c>
      <c r="D283" s="566"/>
      <c r="E283" s="570"/>
      <c r="F283" s="567"/>
      <c r="G283" s="568"/>
      <c r="H283" s="568"/>
      <c r="I283" s="476"/>
    </row>
    <row r="284" spans="1:13" s="461" customFormat="1" ht="35.1" customHeight="1" x14ac:dyDescent="0.2">
      <c r="A284" s="470" t="s">
        <v>74</v>
      </c>
      <c r="B284" s="482" t="s">
        <v>949</v>
      </c>
      <c r="C284" s="483" t="s">
        <v>75</v>
      </c>
      <c r="D284" s="491" t="s">
        <v>630</v>
      </c>
      <c r="E284" s="485"/>
      <c r="F284" s="486"/>
      <c r="G284" s="489"/>
      <c r="H284" s="488"/>
      <c r="I284" s="599"/>
    </row>
    <row r="285" spans="1:13" s="151" customFormat="1" ht="35.1" customHeight="1" x14ac:dyDescent="0.2">
      <c r="A285" s="470" t="s">
        <v>192</v>
      </c>
      <c r="B285" s="490" t="s">
        <v>40</v>
      </c>
      <c r="C285" s="483" t="s">
        <v>193</v>
      </c>
      <c r="D285" s="491"/>
      <c r="E285" s="485" t="s">
        <v>39</v>
      </c>
      <c r="F285" s="486">
        <v>80</v>
      </c>
      <c r="G285" s="487"/>
      <c r="H285" s="488">
        <f>ROUND(G285*F285,2)</f>
        <v>0</v>
      </c>
      <c r="I285" s="603"/>
    </row>
    <row r="286" spans="1:13" s="151" customFormat="1" ht="35.1" customHeight="1" x14ac:dyDescent="0.2">
      <c r="A286" s="470" t="s">
        <v>76</v>
      </c>
      <c r="B286" s="514" t="s">
        <v>47</v>
      </c>
      <c r="C286" s="515" t="s">
        <v>194</v>
      </c>
      <c r="D286" s="516"/>
      <c r="E286" s="517" t="s">
        <v>39</v>
      </c>
      <c r="F286" s="518">
        <v>760</v>
      </c>
      <c r="G286" s="519"/>
      <c r="H286" s="520">
        <f>ROUND(G286*F286,2)</f>
        <v>0</v>
      </c>
      <c r="I286" s="599"/>
    </row>
    <row r="287" spans="1:13" s="42" customFormat="1" ht="39.950000000000003" customHeight="1" thickBot="1" x14ac:dyDescent="0.25">
      <c r="A287" s="43"/>
      <c r="B287" s="571" t="str">
        <f>B243</f>
        <v>E</v>
      </c>
      <c r="C287" s="627" t="str">
        <f>C243</f>
        <v>DE VRIES AVENUE from McIvor Avenue to Headmaster Row - New Multi-Use Pathway and Associated Works</v>
      </c>
      <c r="D287" s="628"/>
      <c r="E287" s="628"/>
      <c r="F287" s="629"/>
      <c r="G287" s="575" t="s">
        <v>17</v>
      </c>
      <c r="H287" s="575">
        <f>SUM(H243:H286)</f>
        <v>0</v>
      </c>
      <c r="I287" s="598"/>
    </row>
    <row r="288" spans="1:13" s="42" customFormat="1" ht="39.950000000000003" customHeight="1" thickTop="1" x14ac:dyDescent="0.2">
      <c r="A288" s="40"/>
      <c r="B288" s="563" t="s">
        <v>403</v>
      </c>
      <c r="C288" s="625" t="s">
        <v>705</v>
      </c>
      <c r="D288" s="626"/>
      <c r="E288" s="626"/>
      <c r="F288" s="626"/>
      <c r="G288" s="564"/>
      <c r="H288" s="564"/>
      <c r="I288" s="598"/>
    </row>
    <row r="289" spans="1:9" ht="39.950000000000003" customHeight="1" x14ac:dyDescent="0.2">
      <c r="A289" s="17"/>
      <c r="B289" s="565"/>
      <c r="C289" s="33" t="s">
        <v>19</v>
      </c>
      <c r="D289" s="566"/>
      <c r="E289" s="567" t="s">
        <v>2</v>
      </c>
      <c r="F289" s="567" t="s">
        <v>2</v>
      </c>
      <c r="G289" s="568" t="s">
        <v>2</v>
      </c>
      <c r="H289" s="568"/>
      <c r="I289" s="476"/>
    </row>
    <row r="290" spans="1:9" s="461" customFormat="1" ht="35.1" customHeight="1" x14ac:dyDescent="0.2">
      <c r="A290" s="469" t="s">
        <v>110</v>
      </c>
      <c r="B290" s="482" t="s">
        <v>600</v>
      </c>
      <c r="C290" s="483" t="s">
        <v>111</v>
      </c>
      <c r="D290" s="484" t="s">
        <v>618</v>
      </c>
      <c r="E290" s="485" t="s">
        <v>37</v>
      </c>
      <c r="F290" s="486">
        <v>12</v>
      </c>
      <c r="G290" s="487"/>
      <c r="H290" s="488">
        <f t="shared" ref="H290" si="52">ROUND(G290*F290,2)</f>
        <v>0</v>
      </c>
      <c r="I290" s="599"/>
    </row>
    <row r="291" spans="1:9" s="461" customFormat="1" ht="35.1" customHeight="1" x14ac:dyDescent="0.2">
      <c r="A291" s="473" t="s">
        <v>42</v>
      </c>
      <c r="B291" s="482" t="s">
        <v>728</v>
      </c>
      <c r="C291" s="483" t="s">
        <v>43</v>
      </c>
      <c r="D291" s="484" t="s">
        <v>618</v>
      </c>
      <c r="E291" s="485"/>
      <c r="F291" s="486"/>
      <c r="G291" s="489"/>
      <c r="H291" s="488"/>
      <c r="I291" s="599"/>
    </row>
    <row r="292" spans="1:9" s="461" customFormat="1" ht="35.1" customHeight="1" x14ac:dyDescent="0.2">
      <c r="A292" s="473" t="s">
        <v>729</v>
      </c>
      <c r="B292" s="490" t="s">
        <v>40</v>
      </c>
      <c r="C292" s="483" t="s">
        <v>730</v>
      </c>
      <c r="D292" s="491" t="s">
        <v>2</v>
      </c>
      <c r="E292" s="485" t="s">
        <v>37</v>
      </c>
      <c r="F292" s="486">
        <v>6</v>
      </c>
      <c r="G292" s="487"/>
      <c r="H292" s="488">
        <f t="shared" ref="H292:H293" si="53">ROUND(G292*F292,2)</f>
        <v>0</v>
      </c>
      <c r="I292" s="599"/>
    </row>
    <row r="293" spans="1:9" s="151" customFormat="1" ht="35.1" customHeight="1" x14ac:dyDescent="0.2">
      <c r="A293" s="469" t="s">
        <v>44</v>
      </c>
      <c r="B293" s="482" t="s">
        <v>749</v>
      </c>
      <c r="C293" s="483" t="s">
        <v>45</v>
      </c>
      <c r="D293" s="484" t="s">
        <v>618</v>
      </c>
      <c r="E293" s="485" t="s">
        <v>39</v>
      </c>
      <c r="F293" s="486">
        <v>221</v>
      </c>
      <c r="G293" s="487"/>
      <c r="H293" s="488">
        <f t="shared" si="53"/>
        <v>0</v>
      </c>
      <c r="I293" s="599"/>
    </row>
    <row r="294" spans="1:9" ht="39.950000000000003" customHeight="1" x14ac:dyDescent="0.2">
      <c r="A294" s="17"/>
      <c r="B294" s="565"/>
      <c r="C294" s="34" t="s">
        <v>594</v>
      </c>
      <c r="D294" s="566"/>
      <c r="E294" s="569"/>
      <c r="F294" s="566"/>
      <c r="G294" s="568"/>
      <c r="H294" s="568"/>
      <c r="I294" s="476"/>
    </row>
    <row r="295" spans="1:9" s="461" customFormat="1" ht="35.1" customHeight="1" x14ac:dyDescent="0.2">
      <c r="A295" s="470" t="s">
        <v>78</v>
      </c>
      <c r="B295" s="482" t="s">
        <v>793</v>
      </c>
      <c r="C295" s="483" t="s">
        <v>79</v>
      </c>
      <c r="D295" s="484" t="s">
        <v>618</v>
      </c>
      <c r="E295" s="485"/>
      <c r="F295" s="486"/>
      <c r="G295" s="489"/>
      <c r="H295" s="488"/>
      <c r="I295" s="599"/>
    </row>
    <row r="296" spans="1:9" s="151" customFormat="1" ht="35.1" customHeight="1" x14ac:dyDescent="0.2">
      <c r="A296" s="470" t="s">
        <v>224</v>
      </c>
      <c r="B296" s="490" t="s">
        <v>40</v>
      </c>
      <c r="C296" s="483" t="s">
        <v>225</v>
      </c>
      <c r="D296" s="491" t="s">
        <v>2</v>
      </c>
      <c r="E296" s="485" t="s">
        <v>39</v>
      </c>
      <c r="F296" s="486">
        <v>82</v>
      </c>
      <c r="G296" s="487"/>
      <c r="H296" s="488">
        <f>ROUND(G296*F296,2)</f>
        <v>0</v>
      </c>
      <c r="I296" s="600"/>
    </row>
    <row r="297" spans="1:9" s="151" customFormat="1" ht="43.9" customHeight="1" x14ac:dyDescent="0.2">
      <c r="A297" s="470" t="s">
        <v>410</v>
      </c>
      <c r="B297" s="536" t="s">
        <v>800</v>
      </c>
      <c r="C297" s="537" t="s">
        <v>411</v>
      </c>
      <c r="D297" s="538" t="s">
        <v>712</v>
      </c>
      <c r="E297" s="539"/>
      <c r="F297" s="540"/>
      <c r="G297" s="541"/>
      <c r="H297" s="542"/>
      <c r="I297" s="599"/>
    </row>
    <row r="298" spans="1:9" s="151" customFormat="1" ht="43.9" customHeight="1" x14ac:dyDescent="0.2">
      <c r="A298" s="470" t="s">
        <v>412</v>
      </c>
      <c r="B298" s="543" t="s">
        <v>40</v>
      </c>
      <c r="C298" s="537" t="s">
        <v>620</v>
      </c>
      <c r="D298" s="538" t="s">
        <v>2</v>
      </c>
      <c r="E298" s="539" t="s">
        <v>39</v>
      </c>
      <c r="F298" s="540">
        <v>3</v>
      </c>
      <c r="G298" s="544"/>
      <c r="H298" s="542">
        <f t="shared" ref="H298:H301" si="54">ROUND(G298*F298,2)</f>
        <v>0</v>
      </c>
      <c r="I298" s="600"/>
    </row>
    <row r="299" spans="1:9" s="151" customFormat="1" ht="43.9" customHeight="1" x14ac:dyDescent="0.2">
      <c r="A299" s="470" t="s">
        <v>413</v>
      </c>
      <c r="B299" s="543" t="s">
        <v>47</v>
      </c>
      <c r="C299" s="537" t="s">
        <v>621</v>
      </c>
      <c r="D299" s="538" t="s">
        <v>2</v>
      </c>
      <c r="E299" s="539" t="s">
        <v>39</v>
      </c>
      <c r="F299" s="540">
        <v>90</v>
      </c>
      <c r="G299" s="544"/>
      <c r="H299" s="542">
        <f t="shared" si="54"/>
        <v>0</v>
      </c>
      <c r="I299" s="600"/>
    </row>
    <row r="300" spans="1:9" s="151" customFormat="1" ht="43.9" customHeight="1" x14ac:dyDescent="0.2">
      <c r="A300" s="470" t="s">
        <v>849</v>
      </c>
      <c r="B300" s="543" t="s">
        <v>59</v>
      </c>
      <c r="C300" s="537" t="s">
        <v>850</v>
      </c>
      <c r="D300" s="538" t="s">
        <v>2</v>
      </c>
      <c r="E300" s="539" t="s">
        <v>39</v>
      </c>
      <c r="F300" s="540">
        <v>10</v>
      </c>
      <c r="G300" s="544"/>
      <c r="H300" s="542">
        <f t="shared" si="54"/>
        <v>0</v>
      </c>
      <c r="I300" s="600"/>
    </row>
    <row r="301" spans="1:9" s="151" customFormat="1" ht="43.9" customHeight="1" x14ac:dyDescent="0.2">
      <c r="A301" s="470" t="s">
        <v>414</v>
      </c>
      <c r="B301" s="543" t="s">
        <v>73</v>
      </c>
      <c r="C301" s="537" t="s">
        <v>622</v>
      </c>
      <c r="D301" s="538" t="s">
        <v>2</v>
      </c>
      <c r="E301" s="539" t="s">
        <v>39</v>
      </c>
      <c r="F301" s="540">
        <v>13</v>
      </c>
      <c r="G301" s="544"/>
      <c r="H301" s="542">
        <f t="shared" si="54"/>
        <v>0</v>
      </c>
      <c r="I301" s="600"/>
    </row>
    <row r="302" spans="1:9" s="151" customFormat="1" ht="35.1" customHeight="1" x14ac:dyDescent="0.2">
      <c r="A302" s="470" t="s">
        <v>48</v>
      </c>
      <c r="B302" s="482" t="s">
        <v>750</v>
      </c>
      <c r="C302" s="483" t="s">
        <v>49</v>
      </c>
      <c r="D302" s="491" t="s">
        <v>227</v>
      </c>
      <c r="E302" s="485"/>
      <c r="F302" s="486"/>
      <c r="G302" s="489"/>
      <c r="H302" s="488"/>
      <c r="I302" s="599"/>
    </row>
    <row r="303" spans="1:9" s="151" customFormat="1" ht="35.1" customHeight="1" x14ac:dyDescent="0.2">
      <c r="A303" s="470" t="s">
        <v>50</v>
      </c>
      <c r="B303" s="490" t="s">
        <v>40</v>
      </c>
      <c r="C303" s="483" t="s">
        <v>51</v>
      </c>
      <c r="D303" s="491" t="s">
        <v>2</v>
      </c>
      <c r="E303" s="485" t="s">
        <v>46</v>
      </c>
      <c r="F303" s="486">
        <v>104</v>
      </c>
      <c r="G303" s="487"/>
      <c r="H303" s="488">
        <f>ROUND(G303*F303,2)</f>
        <v>0</v>
      </c>
      <c r="I303" s="599"/>
    </row>
    <row r="304" spans="1:9" s="151" customFormat="1" ht="35.1" customHeight="1" x14ac:dyDescent="0.2">
      <c r="A304" s="470" t="s">
        <v>52</v>
      </c>
      <c r="B304" s="482" t="s">
        <v>751</v>
      </c>
      <c r="C304" s="483" t="s">
        <v>53</v>
      </c>
      <c r="D304" s="491" t="s">
        <v>227</v>
      </c>
      <c r="E304" s="485"/>
      <c r="F304" s="486"/>
      <c r="G304" s="489"/>
      <c r="H304" s="488"/>
      <c r="I304" s="599"/>
    </row>
    <row r="305" spans="1:9" s="151" customFormat="1" ht="35.1" customHeight="1" x14ac:dyDescent="0.2">
      <c r="A305" s="471" t="s">
        <v>230</v>
      </c>
      <c r="B305" s="492" t="s">
        <v>40</v>
      </c>
      <c r="C305" s="493" t="s">
        <v>231</v>
      </c>
      <c r="D305" s="492" t="s">
        <v>2</v>
      </c>
      <c r="E305" s="492" t="s">
        <v>46</v>
      </c>
      <c r="F305" s="486">
        <v>5</v>
      </c>
      <c r="G305" s="487"/>
      <c r="H305" s="488">
        <f>ROUND(G305*F305,2)</f>
        <v>0</v>
      </c>
      <c r="I305" s="599"/>
    </row>
    <row r="306" spans="1:9" s="151" customFormat="1" ht="35.1" customHeight="1" x14ac:dyDescent="0.2">
      <c r="A306" s="470" t="s">
        <v>54</v>
      </c>
      <c r="B306" s="490" t="s">
        <v>47</v>
      </c>
      <c r="C306" s="483" t="s">
        <v>55</v>
      </c>
      <c r="D306" s="491" t="s">
        <v>2</v>
      </c>
      <c r="E306" s="485" t="s">
        <v>46</v>
      </c>
      <c r="F306" s="486">
        <v>100</v>
      </c>
      <c r="G306" s="487"/>
      <c r="H306" s="488">
        <f>ROUND(G306*F306,2)</f>
        <v>0</v>
      </c>
      <c r="I306" s="599"/>
    </row>
    <row r="307" spans="1:9" s="461" customFormat="1" ht="35.1" customHeight="1" x14ac:dyDescent="0.2">
      <c r="A307" s="470" t="s">
        <v>197</v>
      </c>
      <c r="B307" s="482" t="s">
        <v>824</v>
      </c>
      <c r="C307" s="483" t="s">
        <v>198</v>
      </c>
      <c r="D307" s="491" t="s">
        <v>127</v>
      </c>
      <c r="E307" s="485"/>
      <c r="F307" s="486"/>
      <c r="G307" s="489"/>
      <c r="H307" s="488"/>
      <c r="I307" s="599"/>
    </row>
    <row r="308" spans="1:9" s="151" customFormat="1" ht="35.1" customHeight="1" x14ac:dyDescent="0.2">
      <c r="A308" s="470" t="s">
        <v>199</v>
      </c>
      <c r="B308" s="490" t="s">
        <v>40</v>
      </c>
      <c r="C308" s="483" t="s">
        <v>128</v>
      </c>
      <c r="D308" s="491" t="s">
        <v>2</v>
      </c>
      <c r="E308" s="485" t="s">
        <v>39</v>
      </c>
      <c r="F308" s="486">
        <v>5</v>
      </c>
      <c r="G308" s="487"/>
      <c r="H308" s="488">
        <f t="shared" ref="H308" si="55">ROUND(G308*F308,2)</f>
        <v>0</v>
      </c>
      <c r="I308" s="599"/>
    </row>
    <row r="309" spans="1:9" s="461" customFormat="1" ht="35.1" customHeight="1" x14ac:dyDescent="0.2">
      <c r="A309" s="470" t="s">
        <v>419</v>
      </c>
      <c r="B309" s="482" t="s">
        <v>825</v>
      </c>
      <c r="C309" s="483" t="s">
        <v>420</v>
      </c>
      <c r="D309" s="491" t="s">
        <v>868</v>
      </c>
      <c r="E309" s="485"/>
      <c r="F309" s="486"/>
      <c r="G309" s="489"/>
      <c r="H309" s="488"/>
      <c r="I309" s="599"/>
    </row>
    <row r="310" spans="1:9" s="151" customFormat="1" ht="35.1" customHeight="1" x14ac:dyDescent="0.2">
      <c r="A310" s="470" t="s">
        <v>421</v>
      </c>
      <c r="B310" s="490" t="s">
        <v>40</v>
      </c>
      <c r="C310" s="483" t="s">
        <v>623</v>
      </c>
      <c r="D310" s="491" t="s">
        <v>422</v>
      </c>
      <c r="E310" s="485"/>
      <c r="F310" s="486"/>
      <c r="G310" s="489"/>
      <c r="H310" s="488"/>
      <c r="I310" s="599"/>
    </row>
    <row r="311" spans="1:9" s="151" customFormat="1" ht="35.1" customHeight="1" x14ac:dyDescent="0.2">
      <c r="A311" s="470" t="s">
        <v>423</v>
      </c>
      <c r="B311" s="494" t="s">
        <v>129</v>
      </c>
      <c r="C311" s="483" t="s">
        <v>424</v>
      </c>
      <c r="D311" s="491"/>
      <c r="E311" s="485" t="s">
        <v>39</v>
      </c>
      <c r="F311" s="486">
        <v>5</v>
      </c>
      <c r="G311" s="487"/>
      <c r="H311" s="488">
        <f>ROUND(G311*F311,2)</f>
        <v>0</v>
      </c>
      <c r="I311" s="601"/>
    </row>
    <row r="312" spans="1:9" s="151" customFormat="1" ht="35.1" customHeight="1" x14ac:dyDescent="0.2">
      <c r="A312" s="470" t="s">
        <v>433</v>
      </c>
      <c r="B312" s="482" t="s">
        <v>753</v>
      </c>
      <c r="C312" s="483" t="s">
        <v>434</v>
      </c>
      <c r="D312" s="491" t="s">
        <v>429</v>
      </c>
      <c r="E312" s="485"/>
      <c r="F312" s="486"/>
      <c r="G312" s="489"/>
      <c r="H312" s="488"/>
      <c r="I312" s="599"/>
    </row>
    <row r="313" spans="1:9" s="462" customFormat="1" ht="35.1" customHeight="1" x14ac:dyDescent="0.2">
      <c r="A313" s="470" t="s">
        <v>734</v>
      </c>
      <c r="B313" s="490" t="s">
        <v>40</v>
      </c>
      <c r="C313" s="483" t="s">
        <v>627</v>
      </c>
      <c r="D313" s="491" t="s">
        <v>735</v>
      </c>
      <c r="E313" s="485" t="s">
        <v>58</v>
      </c>
      <c r="F313" s="486">
        <v>4</v>
      </c>
      <c r="G313" s="487"/>
      <c r="H313" s="488">
        <f t="shared" ref="H313" si="56">ROUND(G313*F313,2)</f>
        <v>0</v>
      </c>
      <c r="I313" s="599"/>
    </row>
    <row r="314" spans="1:9" s="151" customFormat="1" ht="35.1" customHeight="1" x14ac:dyDescent="0.2">
      <c r="A314" s="470" t="s">
        <v>132</v>
      </c>
      <c r="B314" s="482" t="s">
        <v>826</v>
      </c>
      <c r="C314" s="483" t="s">
        <v>60</v>
      </c>
      <c r="D314" s="491" t="s">
        <v>240</v>
      </c>
      <c r="E314" s="485"/>
      <c r="F314" s="486"/>
      <c r="G314" s="489"/>
      <c r="H314" s="488"/>
      <c r="I314" s="599"/>
    </row>
    <row r="315" spans="1:9" s="151" customFormat="1" ht="35.1" customHeight="1" x14ac:dyDescent="0.2">
      <c r="A315" s="470" t="s">
        <v>742</v>
      </c>
      <c r="B315" s="490" t="s">
        <v>40</v>
      </c>
      <c r="C315" s="483" t="s">
        <v>625</v>
      </c>
      <c r="D315" s="491" t="s">
        <v>135</v>
      </c>
      <c r="E315" s="485" t="s">
        <v>58</v>
      </c>
      <c r="F315" s="486">
        <v>51</v>
      </c>
      <c r="G315" s="487"/>
      <c r="H315" s="488">
        <f t="shared" ref="H315:H317" si="57">ROUND(G315*F315,2)</f>
        <v>0</v>
      </c>
      <c r="I315" s="599"/>
    </row>
    <row r="316" spans="1:9" s="151" customFormat="1" ht="35.1" customHeight="1" x14ac:dyDescent="0.2">
      <c r="A316" s="470" t="s">
        <v>719</v>
      </c>
      <c r="B316" s="490" t="s">
        <v>47</v>
      </c>
      <c r="C316" s="483" t="s">
        <v>805</v>
      </c>
      <c r="D316" s="491" t="s">
        <v>432</v>
      </c>
      <c r="E316" s="485" t="s">
        <v>58</v>
      </c>
      <c r="F316" s="486">
        <v>59</v>
      </c>
      <c r="G316" s="487"/>
      <c r="H316" s="488">
        <f t="shared" si="57"/>
        <v>0</v>
      </c>
      <c r="I316" s="599"/>
    </row>
    <row r="317" spans="1:9" s="151" customFormat="1" ht="43.9" customHeight="1" x14ac:dyDescent="0.2">
      <c r="A317" s="553" t="s">
        <v>439</v>
      </c>
      <c r="B317" s="560" t="s">
        <v>827</v>
      </c>
      <c r="C317" s="559" t="s">
        <v>440</v>
      </c>
      <c r="D317" s="554" t="s">
        <v>441</v>
      </c>
      <c r="E317" s="558" t="s">
        <v>39</v>
      </c>
      <c r="F317" s="552">
        <v>3</v>
      </c>
      <c r="G317" s="556"/>
      <c r="H317" s="555">
        <f t="shared" si="57"/>
        <v>0</v>
      </c>
      <c r="I317" s="602"/>
    </row>
    <row r="318" spans="1:9" s="151" customFormat="1" ht="35.1" customHeight="1" x14ac:dyDescent="0.2">
      <c r="A318" s="470" t="s">
        <v>242</v>
      </c>
      <c r="B318" s="482" t="s">
        <v>828</v>
      </c>
      <c r="C318" s="483" t="s">
        <v>243</v>
      </c>
      <c r="D318" s="491" t="s">
        <v>857</v>
      </c>
      <c r="E318" s="485"/>
      <c r="F318" s="486"/>
      <c r="G318" s="500"/>
      <c r="H318" s="488"/>
      <c r="I318" s="599"/>
    </row>
    <row r="319" spans="1:9" s="151" customFormat="1" ht="35.1" customHeight="1" x14ac:dyDescent="0.2">
      <c r="A319" s="470" t="s">
        <v>442</v>
      </c>
      <c r="B319" s="490" t="s">
        <v>40</v>
      </c>
      <c r="C319" s="483" t="s">
        <v>443</v>
      </c>
      <c r="D319" s="491"/>
      <c r="E319" s="485"/>
      <c r="F319" s="486"/>
      <c r="G319" s="500"/>
      <c r="H319" s="488"/>
      <c r="I319" s="599"/>
    </row>
    <row r="320" spans="1:9" s="151" customFormat="1" ht="35.1" customHeight="1" x14ac:dyDescent="0.2">
      <c r="A320" s="470" t="s">
        <v>720</v>
      </c>
      <c r="B320" s="494" t="s">
        <v>129</v>
      </c>
      <c r="C320" s="483" t="s">
        <v>721</v>
      </c>
      <c r="D320" s="491"/>
      <c r="E320" s="485" t="s">
        <v>41</v>
      </c>
      <c r="F320" s="486">
        <v>90</v>
      </c>
      <c r="G320" s="487"/>
      <c r="H320" s="488">
        <f>ROUND(G320*F320,2)</f>
        <v>0</v>
      </c>
      <c r="I320" s="599"/>
    </row>
    <row r="321" spans="1:9" s="461" customFormat="1" ht="35.1" customHeight="1" x14ac:dyDescent="0.2">
      <c r="A321" s="470" t="s">
        <v>723</v>
      </c>
      <c r="B321" s="482" t="s">
        <v>829</v>
      </c>
      <c r="C321" s="483" t="s">
        <v>724</v>
      </c>
      <c r="D321" s="491" t="s">
        <v>725</v>
      </c>
      <c r="E321" s="485"/>
      <c r="F321" s="495"/>
      <c r="G321" s="500"/>
      <c r="H321" s="488"/>
      <c r="I321" s="600"/>
    </row>
    <row r="322" spans="1:9" s="461" customFormat="1" ht="35.1" customHeight="1" x14ac:dyDescent="0.2">
      <c r="A322" s="470" t="s">
        <v>791</v>
      </c>
      <c r="B322" s="490" t="s">
        <v>40</v>
      </c>
      <c r="C322" s="483" t="s">
        <v>792</v>
      </c>
      <c r="D322" s="491"/>
      <c r="E322" s="485" t="s">
        <v>39</v>
      </c>
      <c r="F322" s="495">
        <v>56</v>
      </c>
      <c r="G322" s="487"/>
      <c r="H322" s="488">
        <f t="shared" ref="H322" si="58">ROUND(G322*F322,2)</f>
        <v>0</v>
      </c>
      <c r="I322" s="600"/>
    </row>
    <row r="323" spans="1:9" ht="39.950000000000003" customHeight="1" x14ac:dyDescent="0.2">
      <c r="A323" s="17"/>
      <c r="B323" s="567"/>
      <c r="C323" s="34" t="s">
        <v>21</v>
      </c>
      <c r="D323" s="566"/>
      <c r="E323" s="570"/>
      <c r="F323" s="567"/>
      <c r="G323" s="568"/>
      <c r="H323" s="568"/>
      <c r="I323" s="476"/>
    </row>
    <row r="324" spans="1:9" s="461" customFormat="1" ht="35.1" customHeight="1" x14ac:dyDescent="0.2">
      <c r="A324" s="469" t="s">
        <v>208</v>
      </c>
      <c r="B324" s="482" t="s">
        <v>830</v>
      </c>
      <c r="C324" s="483" t="s">
        <v>623</v>
      </c>
      <c r="D324" s="491" t="s">
        <v>867</v>
      </c>
      <c r="E324" s="485" t="s">
        <v>39</v>
      </c>
      <c r="F324" s="495">
        <v>60</v>
      </c>
      <c r="G324" s="487"/>
      <c r="H324" s="488">
        <f t="shared" ref="H324" si="59">ROUND(G324*F324,2)</f>
        <v>0</v>
      </c>
      <c r="I324" s="600"/>
    </row>
    <row r="325" spans="1:9" ht="39.950000000000003" customHeight="1" x14ac:dyDescent="0.2">
      <c r="A325" s="17"/>
      <c r="B325" s="567"/>
      <c r="C325" s="34" t="s">
        <v>22</v>
      </c>
      <c r="D325" s="566"/>
      <c r="E325" s="567"/>
      <c r="F325" s="567"/>
      <c r="G325" s="568"/>
      <c r="H325" s="568"/>
      <c r="I325" s="476"/>
    </row>
    <row r="326" spans="1:9" s="461" customFormat="1" ht="35.1" customHeight="1" x14ac:dyDescent="0.2">
      <c r="A326" s="469" t="s">
        <v>67</v>
      </c>
      <c r="B326" s="482" t="s">
        <v>831</v>
      </c>
      <c r="C326" s="483" t="s">
        <v>68</v>
      </c>
      <c r="D326" s="491" t="s">
        <v>155</v>
      </c>
      <c r="E326" s="485" t="s">
        <v>58</v>
      </c>
      <c r="F326" s="495">
        <v>100</v>
      </c>
      <c r="G326" s="487"/>
      <c r="H326" s="488">
        <f>ROUND(G326*F326,2)</f>
        <v>0</v>
      </c>
      <c r="I326" s="599"/>
    </row>
    <row r="327" spans="1:9" ht="39.950000000000003" customHeight="1" x14ac:dyDescent="0.2">
      <c r="A327" s="17"/>
      <c r="B327" s="567"/>
      <c r="C327" s="34" t="s">
        <v>24</v>
      </c>
      <c r="D327" s="566"/>
      <c r="E327" s="570"/>
      <c r="F327" s="567"/>
      <c r="G327" s="568"/>
      <c r="H327" s="568"/>
      <c r="I327" s="476"/>
    </row>
    <row r="328" spans="1:9" s="461" customFormat="1" ht="35.1" customHeight="1" x14ac:dyDescent="0.2">
      <c r="A328" s="469" t="s">
        <v>86</v>
      </c>
      <c r="B328" s="482" t="s">
        <v>832</v>
      </c>
      <c r="C328" s="483" t="s">
        <v>101</v>
      </c>
      <c r="D328" s="497" t="s">
        <v>459</v>
      </c>
      <c r="E328" s="485" t="s">
        <v>46</v>
      </c>
      <c r="F328" s="495">
        <v>1</v>
      </c>
      <c r="G328" s="487"/>
      <c r="H328" s="488">
        <f t="shared" ref="H328" si="60">ROUND(G328*F328,2)</f>
        <v>0</v>
      </c>
      <c r="I328" s="599"/>
    </row>
    <row r="329" spans="1:9" ht="39.950000000000003" customHeight="1" x14ac:dyDescent="0.2">
      <c r="A329" s="17"/>
      <c r="B329" s="570"/>
      <c r="C329" s="34" t="s">
        <v>25</v>
      </c>
      <c r="D329" s="566"/>
      <c r="E329" s="570"/>
      <c r="F329" s="567"/>
      <c r="G329" s="568"/>
      <c r="H329" s="568"/>
      <c r="I329" s="476"/>
    </row>
    <row r="330" spans="1:9" s="461" customFormat="1" ht="35.1" customHeight="1" x14ac:dyDescent="0.2">
      <c r="A330" s="470" t="s">
        <v>74</v>
      </c>
      <c r="B330" s="482" t="s">
        <v>833</v>
      </c>
      <c r="C330" s="483" t="s">
        <v>75</v>
      </c>
      <c r="D330" s="491" t="s">
        <v>630</v>
      </c>
      <c r="E330" s="485"/>
      <c r="F330" s="486"/>
      <c r="G330" s="489"/>
      <c r="H330" s="488"/>
      <c r="I330" s="599"/>
    </row>
    <row r="331" spans="1:9" s="151" customFormat="1" ht="35.1" customHeight="1" x14ac:dyDescent="0.2">
      <c r="A331" s="470" t="s">
        <v>192</v>
      </c>
      <c r="B331" s="490" t="s">
        <v>40</v>
      </c>
      <c r="C331" s="483" t="s">
        <v>193</v>
      </c>
      <c r="D331" s="491"/>
      <c r="E331" s="485" t="s">
        <v>39</v>
      </c>
      <c r="F331" s="486">
        <v>20</v>
      </c>
      <c r="G331" s="487"/>
      <c r="H331" s="488">
        <f>ROUND(G331*F331,2)</f>
        <v>0</v>
      </c>
      <c r="I331" s="603"/>
    </row>
    <row r="332" spans="1:9" s="151" customFormat="1" ht="35.1" customHeight="1" x14ac:dyDescent="0.2">
      <c r="A332" s="470" t="s">
        <v>76</v>
      </c>
      <c r="B332" s="514" t="s">
        <v>47</v>
      </c>
      <c r="C332" s="515" t="s">
        <v>194</v>
      </c>
      <c r="D332" s="516"/>
      <c r="E332" s="517" t="s">
        <v>39</v>
      </c>
      <c r="F332" s="518">
        <v>201</v>
      </c>
      <c r="G332" s="519"/>
      <c r="H332" s="520">
        <f>ROUND(G332*F332,2)</f>
        <v>0</v>
      </c>
      <c r="I332" s="599"/>
    </row>
    <row r="333" spans="1:9" s="42" customFormat="1" ht="39.950000000000003" customHeight="1" thickBot="1" x14ac:dyDescent="0.25">
      <c r="A333" s="43"/>
      <c r="B333" s="571" t="str">
        <f>B288</f>
        <v>F</v>
      </c>
      <c r="C333" s="627" t="str">
        <f>C288</f>
        <v>DUNITS DRIVE from Springfield Road to Dunits Drive - Concrete Pavement Rehabilitation and Associated Works</v>
      </c>
      <c r="D333" s="628"/>
      <c r="E333" s="628"/>
      <c r="F333" s="629"/>
      <c r="G333" s="575" t="s">
        <v>17</v>
      </c>
      <c r="H333" s="575">
        <f>SUM(H289:H332)</f>
        <v>0</v>
      </c>
      <c r="I333" s="598"/>
    </row>
    <row r="334" spans="1:9" s="42" customFormat="1" ht="39.950000000000003" customHeight="1" thickTop="1" x14ac:dyDescent="0.2">
      <c r="A334" s="40"/>
      <c r="B334" s="563" t="s">
        <v>598</v>
      </c>
      <c r="C334" s="625" t="s">
        <v>706</v>
      </c>
      <c r="D334" s="626"/>
      <c r="E334" s="626"/>
      <c r="F334" s="626"/>
      <c r="G334" s="564"/>
      <c r="H334" s="564"/>
      <c r="I334" s="598"/>
    </row>
    <row r="335" spans="1:9" ht="39.950000000000003" customHeight="1" x14ac:dyDescent="0.2">
      <c r="A335" s="17"/>
      <c r="B335" s="565"/>
      <c r="C335" s="33" t="s">
        <v>19</v>
      </c>
      <c r="D335" s="566"/>
      <c r="E335" s="567" t="s">
        <v>2</v>
      </c>
      <c r="F335" s="567" t="s">
        <v>2</v>
      </c>
      <c r="G335" s="568" t="s">
        <v>2</v>
      </c>
      <c r="H335" s="568"/>
      <c r="I335" s="476"/>
    </row>
    <row r="336" spans="1:9" s="151" customFormat="1" ht="35.1" customHeight="1" x14ac:dyDescent="0.2">
      <c r="A336" s="469" t="s">
        <v>44</v>
      </c>
      <c r="B336" s="482" t="s">
        <v>599</v>
      </c>
      <c r="C336" s="483" t="s">
        <v>45</v>
      </c>
      <c r="D336" s="484" t="s">
        <v>618</v>
      </c>
      <c r="E336" s="485" t="s">
        <v>39</v>
      </c>
      <c r="F336" s="486">
        <v>115</v>
      </c>
      <c r="G336" s="487"/>
      <c r="H336" s="488">
        <f t="shared" ref="H336" si="61">ROUND(G336*F336,2)</f>
        <v>0</v>
      </c>
      <c r="I336" s="599"/>
    </row>
    <row r="337" spans="1:9" ht="39.950000000000003" customHeight="1" x14ac:dyDescent="0.2">
      <c r="A337" s="17"/>
      <c r="B337" s="565"/>
      <c r="C337" s="34" t="s">
        <v>594</v>
      </c>
      <c r="D337" s="566"/>
      <c r="E337" s="569"/>
      <c r="F337" s="566"/>
      <c r="G337" s="568"/>
      <c r="H337" s="568"/>
      <c r="I337" s="476"/>
    </row>
    <row r="338" spans="1:9" s="461" customFormat="1" ht="35.1" customHeight="1" x14ac:dyDescent="0.2">
      <c r="A338" s="470" t="s">
        <v>78</v>
      </c>
      <c r="B338" s="482" t="s">
        <v>885</v>
      </c>
      <c r="C338" s="483" t="s">
        <v>79</v>
      </c>
      <c r="D338" s="484" t="s">
        <v>618</v>
      </c>
      <c r="E338" s="485"/>
      <c r="F338" s="486"/>
      <c r="G338" s="489"/>
      <c r="H338" s="488"/>
      <c r="I338" s="599"/>
    </row>
    <row r="339" spans="1:9" s="151" customFormat="1" ht="35.1" customHeight="1" x14ac:dyDescent="0.2">
      <c r="A339" s="470" t="s">
        <v>224</v>
      </c>
      <c r="B339" s="490" t="s">
        <v>40</v>
      </c>
      <c r="C339" s="483" t="s">
        <v>225</v>
      </c>
      <c r="D339" s="491" t="s">
        <v>2</v>
      </c>
      <c r="E339" s="485" t="s">
        <v>39</v>
      </c>
      <c r="F339" s="486">
        <v>80</v>
      </c>
      <c r="G339" s="487"/>
      <c r="H339" s="488">
        <f>ROUND(G339*F339,2)</f>
        <v>0</v>
      </c>
      <c r="I339" s="600"/>
    </row>
    <row r="340" spans="1:9" s="151" customFormat="1" ht="43.9" customHeight="1" x14ac:dyDescent="0.2">
      <c r="A340" s="470" t="s">
        <v>410</v>
      </c>
      <c r="B340" s="536" t="s">
        <v>886</v>
      </c>
      <c r="C340" s="537" t="s">
        <v>411</v>
      </c>
      <c r="D340" s="538" t="s">
        <v>712</v>
      </c>
      <c r="E340" s="539"/>
      <c r="F340" s="540"/>
      <c r="G340" s="541"/>
      <c r="H340" s="542"/>
      <c r="I340" s="599"/>
    </row>
    <row r="341" spans="1:9" s="151" customFormat="1" ht="43.9" customHeight="1" x14ac:dyDescent="0.2">
      <c r="A341" s="470" t="s">
        <v>412</v>
      </c>
      <c r="B341" s="543" t="s">
        <v>40</v>
      </c>
      <c r="C341" s="537" t="s">
        <v>620</v>
      </c>
      <c r="D341" s="538" t="s">
        <v>2</v>
      </c>
      <c r="E341" s="539" t="s">
        <v>39</v>
      </c>
      <c r="F341" s="540">
        <v>19</v>
      </c>
      <c r="G341" s="544"/>
      <c r="H341" s="542">
        <f t="shared" ref="H341:H343" si="62">ROUND(G341*F341,2)</f>
        <v>0</v>
      </c>
      <c r="I341" s="600"/>
    </row>
    <row r="342" spans="1:9" s="151" customFormat="1" ht="43.9" customHeight="1" x14ac:dyDescent="0.2">
      <c r="A342" s="470" t="s">
        <v>413</v>
      </c>
      <c r="B342" s="543" t="s">
        <v>47</v>
      </c>
      <c r="C342" s="537" t="s">
        <v>621</v>
      </c>
      <c r="D342" s="538" t="s">
        <v>2</v>
      </c>
      <c r="E342" s="539" t="s">
        <v>39</v>
      </c>
      <c r="F342" s="540">
        <v>171</v>
      </c>
      <c r="G342" s="544"/>
      <c r="H342" s="542">
        <f t="shared" si="62"/>
        <v>0</v>
      </c>
      <c r="I342" s="600"/>
    </row>
    <row r="343" spans="1:9" s="151" customFormat="1" ht="43.9" customHeight="1" x14ac:dyDescent="0.2">
      <c r="A343" s="470" t="s">
        <v>414</v>
      </c>
      <c r="B343" s="543" t="s">
        <v>59</v>
      </c>
      <c r="C343" s="537" t="s">
        <v>622</v>
      </c>
      <c r="D343" s="538" t="s">
        <v>2</v>
      </c>
      <c r="E343" s="539" t="s">
        <v>39</v>
      </c>
      <c r="F343" s="540">
        <v>23</v>
      </c>
      <c r="G343" s="544"/>
      <c r="H343" s="542">
        <f t="shared" si="62"/>
        <v>0</v>
      </c>
      <c r="I343" s="600"/>
    </row>
    <row r="344" spans="1:9" s="151" customFormat="1" ht="35.1" customHeight="1" x14ac:dyDescent="0.2">
      <c r="A344" s="470" t="s">
        <v>415</v>
      </c>
      <c r="B344" s="482" t="s">
        <v>887</v>
      </c>
      <c r="C344" s="533" t="s">
        <v>416</v>
      </c>
      <c r="D344" s="491" t="s">
        <v>253</v>
      </c>
      <c r="E344" s="485" t="s">
        <v>39</v>
      </c>
      <c r="F344" s="486">
        <v>139</v>
      </c>
      <c r="G344" s="487"/>
      <c r="H344" s="488">
        <f t="shared" ref="H344:H345" si="63">ROUND(G344*F344,2)</f>
        <v>0</v>
      </c>
      <c r="I344" s="600"/>
    </row>
    <row r="345" spans="1:9" s="151" customFormat="1" ht="35.1" customHeight="1" x14ac:dyDescent="0.2">
      <c r="A345" s="470" t="s">
        <v>417</v>
      </c>
      <c r="B345" s="482" t="s">
        <v>888</v>
      </c>
      <c r="C345" s="533" t="s">
        <v>418</v>
      </c>
      <c r="D345" s="491" t="s">
        <v>253</v>
      </c>
      <c r="E345" s="485" t="s">
        <v>39</v>
      </c>
      <c r="F345" s="486">
        <v>139</v>
      </c>
      <c r="G345" s="487"/>
      <c r="H345" s="488">
        <f t="shared" si="63"/>
        <v>0</v>
      </c>
      <c r="I345" s="600"/>
    </row>
    <row r="346" spans="1:9" s="151" customFormat="1" ht="35.1" customHeight="1" x14ac:dyDescent="0.2">
      <c r="A346" s="470" t="s">
        <v>48</v>
      </c>
      <c r="B346" s="482" t="s">
        <v>889</v>
      </c>
      <c r="C346" s="483" t="s">
        <v>49</v>
      </c>
      <c r="D346" s="491" t="s">
        <v>227</v>
      </c>
      <c r="E346" s="485"/>
      <c r="F346" s="486"/>
      <c r="G346" s="489"/>
      <c r="H346" s="488"/>
      <c r="I346" s="599"/>
    </row>
    <row r="347" spans="1:9" s="151" customFormat="1" ht="35.1" customHeight="1" x14ac:dyDescent="0.2">
      <c r="A347" s="470" t="s">
        <v>50</v>
      </c>
      <c r="B347" s="490" t="s">
        <v>40</v>
      </c>
      <c r="C347" s="483" t="s">
        <v>51</v>
      </c>
      <c r="D347" s="491" t="s">
        <v>2</v>
      </c>
      <c r="E347" s="485" t="s">
        <v>46</v>
      </c>
      <c r="F347" s="486">
        <v>258</v>
      </c>
      <c r="G347" s="487"/>
      <c r="H347" s="488">
        <f>ROUND(G347*F347,2)</f>
        <v>0</v>
      </c>
      <c r="I347" s="599"/>
    </row>
    <row r="348" spans="1:9" s="151" customFormat="1" ht="35.1" customHeight="1" x14ac:dyDescent="0.2">
      <c r="A348" s="470" t="s">
        <v>52</v>
      </c>
      <c r="B348" s="482" t="s">
        <v>890</v>
      </c>
      <c r="C348" s="483" t="s">
        <v>53</v>
      </c>
      <c r="D348" s="491" t="s">
        <v>227</v>
      </c>
      <c r="E348" s="485"/>
      <c r="F348" s="486"/>
      <c r="G348" s="489"/>
      <c r="H348" s="488"/>
      <c r="I348" s="599"/>
    </row>
    <row r="349" spans="1:9" s="151" customFormat="1" ht="35.1" customHeight="1" x14ac:dyDescent="0.2">
      <c r="A349" s="470" t="s">
        <v>54</v>
      </c>
      <c r="B349" s="490" t="s">
        <v>40</v>
      </c>
      <c r="C349" s="483" t="s">
        <v>55</v>
      </c>
      <c r="D349" s="491" t="s">
        <v>2</v>
      </c>
      <c r="E349" s="485" t="s">
        <v>46</v>
      </c>
      <c r="F349" s="486">
        <v>440</v>
      </c>
      <c r="G349" s="487"/>
      <c r="H349" s="488">
        <f>ROUND(G349*F349,2)</f>
        <v>0</v>
      </c>
      <c r="I349" s="599"/>
    </row>
    <row r="350" spans="1:9" s="461" customFormat="1" ht="35.1" customHeight="1" x14ac:dyDescent="0.2">
      <c r="A350" s="470" t="s">
        <v>470</v>
      </c>
      <c r="B350" s="482" t="s">
        <v>891</v>
      </c>
      <c r="C350" s="483" t="s">
        <v>472</v>
      </c>
      <c r="D350" s="491" t="s">
        <v>127</v>
      </c>
      <c r="E350" s="485" t="s">
        <v>39</v>
      </c>
      <c r="F350" s="495">
        <v>5</v>
      </c>
      <c r="G350" s="487"/>
      <c r="H350" s="488">
        <f t="shared" ref="H350" si="64">ROUND(G350*F350,2)</f>
        <v>0</v>
      </c>
      <c r="I350" s="599"/>
    </row>
    <row r="351" spans="1:9" s="151" customFormat="1" ht="35.1" customHeight="1" x14ac:dyDescent="0.2">
      <c r="A351" s="470" t="s">
        <v>132</v>
      </c>
      <c r="B351" s="482" t="s">
        <v>892</v>
      </c>
      <c r="C351" s="483" t="s">
        <v>60</v>
      </c>
      <c r="D351" s="491" t="s">
        <v>240</v>
      </c>
      <c r="E351" s="485"/>
      <c r="F351" s="486"/>
      <c r="G351" s="489"/>
      <c r="H351" s="488"/>
      <c r="I351" s="599"/>
    </row>
    <row r="352" spans="1:9" s="151" customFormat="1" ht="35.1" customHeight="1" x14ac:dyDescent="0.2">
      <c r="A352" s="470" t="s">
        <v>794</v>
      </c>
      <c r="B352" s="490" t="s">
        <v>40</v>
      </c>
      <c r="C352" s="483" t="s">
        <v>837</v>
      </c>
      <c r="D352" s="491" t="s">
        <v>524</v>
      </c>
      <c r="E352" s="485"/>
      <c r="F352" s="486"/>
      <c r="G352" s="500"/>
      <c r="H352" s="488"/>
      <c r="I352" s="599"/>
    </row>
    <row r="353" spans="1:9" s="151" customFormat="1" ht="35.1" customHeight="1" x14ac:dyDescent="0.2">
      <c r="A353" s="470" t="s">
        <v>737</v>
      </c>
      <c r="B353" s="502" t="s">
        <v>129</v>
      </c>
      <c r="C353" s="503" t="s">
        <v>738</v>
      </c>
      <c r="D353" s="484"/>
      <c r="E353" s="504" t="s">
        <v>58</v>
      </c>
      <c r="F353" s="505">
        <v>4</v>
      </c>
      <c r="G353" s="487"/>
      <c r="H353" s="500">
        <f>ROUND(G353*F353,2)</f>
        <v>0</v>
      </c>
      <c r="I353" s="605"/>
    </row>
    <row r="354" spans="1:9" s="151" customFormat="1" ht="35.1" customHeight="1" x14ac:dyDescent="0.2">
      <c r="A354" s="470" t="s">
        <v>742</v>
      </c>
      <c r="B354" s="490" t="s">
        <v>47</v>
      </c>
      <c r="C354" s="483" t="s">
        <v>625</v>
      </c>
      <c r="D354" s="491" t="s">
        <v>135</v>
      </c>
      <c r="E354" s="485" t="s">
        <v>58</v>
      </c>
      <c r="F354" s="486">
        <v>18</v>
      </c>
      <c r="G354" s="487"/>
      <c r="H354" s="488">
        <f t="shared" ref="H354:H356" si="65">ROUND(G354*F354,2)</f>
        <v>0</v>
      </c>
      <c r="I354" s="599"/>
    </row>
    <row r="355" spans="1:9" s="151" customFormat="1" ht="35.1" customHeight="1" x14ac:dyDescent="0.2">
      <c r="A355" s="470" t="s">
        <v>719</v>
      </c>
      <c r="B355" s="490" t="s">
        <v>59</v>
      </c>
      <c r="C355" s="483" t="s">
        <v>805</v>
      </c>
      <c r="D355" s="491" t="s">
        <v>432</v>
      </c>
      <c r="E355" s="485" t="s">
        <v>58</v>
      </c>
      <c r="F355" s="486">
        <v>114</v>
      </c>
      <c r="G355" s="487"/>
      <c r="H355" s="488">
        <f t="shared" si="65"/>
        <v>0</v>
      </c>
      <c r="I355" s="599"/>
    </row>
    <row r="356" spans="1:9" s="151" customFormat="1" ht="35.1" customHeight="1" x14ac:dyDescent="0.2">
      <c r="A356" s="470" t="s">
        <v>439</v>
      </c>
      <c r="B356" s="482" t="s">
        <v>893</v>
      </c>
      <c r="C356" s="483" t="s">
        <v>440</v>
      </c>
      <c r="D356" s="491" t="s">
        <v>441</v>
      </c>
      <c r="E356" s="485" t="s">
        <v>39</v>
      </c>
      <c r="F356" s="486">
        <v>31</v>
      </c>
      <c r="G356" s="487"/>
      <c r="H356" s="488">
        <f t="shared" si="65"/>
        <v>0</v>
      </c>
      <c r="I356" s="599"/>
    </row>
    <row r="357" spans="1:9" s="151" customFormat="1" ht="35.1" customHeight="1" x14ac:dyDescent="0.2">
      <c r="A357" s="470" t="s">
        <v>242</v>
      </c>
      <c r="B357" s="482" t="s">
        <v>894</v>
      </c>
      <c r="C357" s="483" t="s">
        <v>243</v>
      </c>
      <c r="D357" s="491" t="s">
        <v>857</v>
      </c>
      <c r="E357" s="485"/>
      <c r="F357" s="486"/>
      <c r="G357" s="500"/>
      <c r="H357" s="488"/>
      <c r="I357" s="599"/>
    </row>
    <row r="358" spans="1:9" s="151" customFormat="1" ht="35.1" customHeight="1" x14ac:dyDescent="0.2">
      <c r="A358" s="470" t="s">
        <v>442</v>
      </c>
      <c r="B358" s="490" t="s">
        <v>40</v>
      </c>
      <c r="C358" s="483" t="s">
        <v>443</v>
      </c>
      <c r="D358" s="491"/>
      <c r="E358" s="485"/>
      <c r="F358" s="486"/>
      <c r="G358" s="500"/>
      <c r="H358" s="488"/>
      <c r="I358" s="599"/>
    </row>
    <row r="359" spans="1:9" s="151" customFormat="1" ht="35.1" customHeight="1" x14ac:dyDescent="0.2">
      <c r="A359" s="470" t="s">
        <v>720</v>
      </c>
      <c r="B359" s="494" t="s">
        <v>129</v>
      </c>
      <c r="C359" s="483" t="s">
        <v>721</v>
      </c>
      <c r="D359" s="491"/>
      <c r="E359" s="485" t="s">
        <v>41</v>
      </c>
      <c r="F359" s="486">
        <v>505</v>
      </c>
      <c r="G359" s="487"/>
      <c r="H359" s="488">
        <f>ROUND(G359*F359,2)</f>
        <v>0</v>
      </c>
      <c r="I359" s="599"/>
    </row>
    <row r="360" spans="1:9" s="151" customFormat="1" ht="35.1" customHeight="1" x14ac:dyDescent="0.2">
      <c r="A360" s="470" t="s">
        <v>245</v>
      </c>
      <c r="B360" s="490" t="s">
        <v>47</v>
      </c>
      <c r="C360" s="483" t="s">
        <v>82</v>
      </c>
      <c r="D360" s="491"/>
      <c r="E360" s="485"/>
      <c r="F360" s="486"/>
      <c r="G360" s="500"/>
      <c r="H360" s="488"/>
      <c r="I360" s="599"/>
    </row>
    <row r="361" spans="1:9" s="151" customFormat="1" ht="35.1" customHeight="1" x14ac:dyDescent="0.2">
      <c r="A361" s="470" t="s">
        <v>722</v>
      </c>
      <c r="B361" s="494" t="s">
        <v>129</v>
      </c>
      <c r="C361" s="483" t="s">
        <v>721</v>
      </c>
      <c r="D361" s="491"/>
      <c r="E361" s="485" t="s">
        <v>41</v>
      </c>
      <c r="F361" s="486">
        <v>10</v>
      </c>
      <c r="G361" s="487"/>
      <c r="H361" s="488">
        <f t="shared" ref="H361:H363" si="66">ROUND(G361*F361,2)</f>
        <v>0</v>
      </c>
      <c r="I361" s="599"/>
    </row>
    <row r="362" spans="1:9" s="461" customFormat="1" ht="35.1" customHeight="1" x14ac:dyDescent="0.2">
      <c r="A362" s="470" t="s">
        <v>723</v>
      </c>
      <c r="B362" s="482" t="s">
        <v>895</v>
      </c>
      <c r="C362" s="483" t="s">
        <v>724</v>
      </c>
      <c r="D362" s="491" t="s">
        <v>725</v>
      </c>
      <c r="E362" s="485"/>
      <c r="F362" s="495"/>
      <c r="G362" s="500"/>
      <c r="H362" s="488"/>
      <c r="I362" s="600"/>
    </row>
    <row r="363" spans="1:9" s="461" customFormat="1" ht="35.1" customHeight="1" x14ac:dyDescent="0.2">
      <c r="A363" s="470" t="s">
        <v>791</v>
      </c>
      <c r="B363" s="490" t="s">
        <v>40</v>
      </c>
      <c r="C363" s="483" t="s">
        <v>792</v>
      </c>
      <c r="D363" s="491"/>
      <c r="E363" s="485" t="s">
        <v>39</v>
      </c>
      <c r="F363" s="495">
        <v>659</v>
      </c>
      <c r="G363" s="487"/>
      <c r="H363" s="488">
        <f t="shared" si="66"/>
        <v>0</v>
      </c>
      <c r="I363" s="600"/>
    </row>
    <row r="364" spans="1:9" ht="39.950000000000003" customHeight="1" x14ac:dyDescent="0.2">
      <c r="A364" s="17"/>
      <c r="B364" s="567"/>
      <c r="C364" s="34" t="s">
        <v>22</v>
      </c>
      <c r="D364" s="566"/>
      <c r="E364" s="567"/>
      <c r="F364" s="567"/>
      <c r="G364" s="568"/>
      <c r="H364" s="568"/>
      <c r="I364" s="476"/>
    </row>
    <row r="365" spans="1:9" s="461" customFormat="1" ht="35.1" customHeight="1" x14ac:dyDescent="0.2">
      <c r="A365" s="469" t="s">
        <v>67</v>
      </c>
      <c r="B365" s="482" t="s">
        <v>896</v>
      </c>
      <c r="C365" s="483" t="s">
        <v>68</v>
      </c>
      <c r="D365" s="491" t="s">
        <v>155</v>
      </c>
      <c r="E365" s="485" t="s">
        <v>58</v>
      </c>
      <c r="F365" s="495">
        <v>700</v>
      </c>
      <c r="G365" s="487"/>
      <c r="H365" s="488">
        <f>ROUND(G365*F365,2)</f>
        <v>0</v>
      </c>
      <c r="I365" s="599"/>
    </row>
    <row r="366" spans="1:9" ht="39.950000000000003" customHeight="1" x14ac:dyDescent="0.2">
      <c r="A366" s="17"/>
      <c r="B366" s="567"/>
      <c r="C366" s="34" t="s">
        <v>23</v>
      </c>
      <c r="D366" s="566"/>
      <c r="E366" s="570"/>
      <c r="F366" s="567"/>
      <c r="G366" s="568"/>
      <c r="H366" s="568"/>
      <c r="I366" s="476"/>
    </row>
    <row r="367" spans="1:9" s="463" customFormat="1" ht="35.1" customHeight="1" x14ac:dyDescent="0.2">
      <c r="A367" s="469" t="s">
        <v>92</v>
      </c>
      <c r="B367" s="482" t="s">
        <v>897</v>
      </c>
      <c r="C367" s="496" t="s">
        <v>450</v>
      </c>
      <c r="D367" s="497" t="s">
        <v>459</v>
      </c>
      <c r="E367" s="485"/>
      <c r="F367" s="495"/>
      <c r="G367" s="489"/>
      <c r="H367" s="498"/>
      <c r="I367" s="599"/>
    </row>
    <row r="368" spans="1:9" s="151" customFormat="1" ht="35.1" customHeight="1" x14ac:dyDescent="0.2">
      <c r="A368" s="474" t="s">
        <v>796</v>
      </c>
      <c r="B368" s="534" t="s">
        <v>40</v>
      </c>
      <c r="C368" s="499" t="s">
        <v>797</v>
      </c>
      <c r="D368" s="497"/>
      <c r="E368" s="510" t="s">
        <v>46</v>
      </c>
      <c r="F368" s="511">
        <v>6</v>
      </c>
      <c r="G368" s="512"/>
      <c r="H368" s="513">
        <f t="shared" ref="H368" si="67">ROUND(G368*F368,2)</f>
        <v>0</v>
      </c>
      <c r="I368" s="600"/>
    </row>
    <row r="369" spans="1:9" ht="39.950000000000003" customHeight="1" x14ac:dyDescent="0.2">
      <c r="A369" s="17"/>
      <c r="B369" s="567"/>
      <c r="C369" s="34" t="s">
        <v>24</v>
      </c>
      <c r="D369" s="566"/>
      <c r="E369" s="570"/>
      <c r="F369" s="567"/>
      <c r="G369" s="568"/>
      <c r="H369" s="568"/>
      <c r="I369" s="476"/>
    </row>
    <row r="370" spans="1:9" s="151" customFormat="1" ht="35.1" customHeight="1" x14ac:dyDescent="0.2">
      <c r="A370" s="469" t="s">
        <v>69</v>
      </c>
      <c r="B370" s="482" t="s">
        <v>898</v>
      </c>
      <c r="C370" s="499" t="s">
        <v>458</v>
      </c>
      <c r="D370" s="497" t="s">
        <v>459</v>
      </c>
      <c r="E370" s="485" t="s">
        <v>46</v>
      </c>
      <c r="F370" s="495">
        <v>4</v>
      </c>
      <c r="G370" s="487"/>
      <c r="H370" s="488">
        <f>ROUND(G370*F370,2)</f>
        <v>0</v>
      </c>
      <c r="I370" s="599"/>
    </row>
    <row r="371" spans="1:9" s="461" customFormat="1" ht="35.1" customHeight="1" x14ac:dyDescent="0.2">
      <c r="A371" s="469" t="s">
        <v>70</v>
      </c>
      <c r="B371" s="482" t="s">
        <v>899</v>
      </c>
      <c r="C371" s="499" t="s">
        <v>460</v>
      </c>
      <c r="D371" s="497" t="s">
        <v>459</v>
      </c>
      <c r="E371" s="485"/>
      <c r="F371" s="495"/>
      <c r="G371" s="489"/>
      <c r="H371" s="498"/>
      <c r="I371" s="599"/>
    </row>
    <row r="372" spans="1:9" s="151" customFormat="1" ht="35.1" customHeight="1" x14ac:dyDescent="0.2">
      <c r="A372" s="469" t="s">
        <v>335</v>
      </c>
      <c r="B372" s="490" t="s">
        <v>40</v>
      </c>
      <c r="C372" s="483" t="s">
        <v>336</v>
      </c>
      <c r="D372" s="491"/>
      <c r="E372" s="485" t="s">
        <v>46</v>
      </c>
      <c r="F372" s="495">
        <v>1</v>
      </c>
      <c r="G372" s="487"/>
      <c r="H372" s="488">
        <f t="shared" ref="H372:H374" si="68">ROUND(G372*F372,2)</f>
        <v>0</v>
      </c>
      <c r="I372" s="599"/>
    </row>
    <row r="373" spans="1:9" s="151" customFormat="1" ht="35.1" customHeight="1" x14ac:dyDescent="0.2">
      <c r="A373" s="469" t="s">
        <v>71</v>
      </c>
      <c r="B373" s="490" t="s">
        <v>47</v>
      </c>
      <c r="C373" s="483" t="s">
        <v>187</v>
      </c>
      <c r="D373" s="491"/>
      <c r="E373" s="485" t="s">
        <v>46</v>
      </c>
      <c r="F373" s="495">
        <v>2</v>
      </c>
      <c r="G373" s="487"/>
      <c r="H373" s="488">
        <f t="shared" si="68"/>
        <v>0</v>
      </c>
      <c r="I373" s="599"/>
    </row>
    <row r="374" spans="1:9" s="461" customFormat="1" ht="35.1" customHeight="1" x14ac:dyDescent="0.2">
      <c r="A374" s="469" t="s">
        <v>86</v>
      </c>
      <c r="B374" s="482" t="s">
        <v>900</v>
      </c>
      <c r="C374" s="483" t="s">
        <v>101</v>
      </c>
      <c r="D374" s="497" t="s">
        <v>459</v>
      </c>
      <c r="E374" s="485" t="s">
        <v>46</v>
      </c>
      <c r="F374" s="495">
        <v>1</v>
      </c>
      <c r="G374" s="487"/>
      <c r="H374" s="488">
        <f t="shared" si="68"/>
        <v>0</v>
      </c>
      <c r="I374" s="599"/>
    </row>
    <row r="375" spans="1:9" ht="39.950000000000003" customHeight="1" x14ac:dyDescent="0.2">
      <c r="A375" s="17"/>
      <c r="B375" s="570"/>
      <c r="C375" s="34" t="s">
        <v>25</v>
      </c>
      <c r="D375" s="566"/>
      <c r="E375" s="570"/>
      <c r="F375" s="567"/>
      <c r="G375" s="568"/>
      <c r="H375" s="568"/>
      <c r="I375" s="476"/>
    </row>
    <row r="376" spans="1:9" s="461" customFormat="1" ht="35.1" customHeight="1" x14ac:dyDescent="0.2">
      <c r="A376" s="470" t="s">
        <v>74</v>
      </c>
      <c r="B376" s="482" t="s">
        <v>901</v>
      </c>
      <c r="C376" s="483" t="s">
        <v>75</v>
      </c>
      <c r="D376" s="491" t="s">
        <v>630</v>
      </c>
      <c r="E376" s="485"/>
      <c r="F376" s="486"/>
      <c r="G376" s="489"/>
      <c r="H376" s="488"/>
      <c r="I376" s="599"/>
    </row>
    <row r="377" spans="1:9" s="151" customFormat="1" ht="35.1" customHeight="1" x14ac:dyDescent="0.2">
      <c r="A377" s="470" t="s">
        <v>192</v>
      </c>
      <c r="B377" s="490" t="s">
        <v>40</v>
      </c>
      <c r="C377" s="483" t="s">
        <v>193</v>
      </c>
      <c r="D377" s="491"/>
      <c r="E377" s="485" t="s">
        <v>39</v>
      </c>
      <c r="F377" s="486">
        <v>15</v>
      </c>
      <c r="G377" s="487"/>
      <c r="H377" s="488">
        <f>ROUND(G377*F377,2)</f>
        <v>0</v>
      </c>
      <c r="I377" s="603"/>
    </row>
    <row r="378" spans="1:9" s="151" customFormat="1" ht="35.1" customHeight="1" x14ac:dyDescent="0.2">
      <c r="A378" s="470" t="s">
        <v>76</v>
      </c>
      <c r="B378" s="514" t="s">
        <v>47</v>
      </c>
      <c r="C378" s="515" t="s">
        <v>194</v>
      </c>
      <c r="D378" s="516"/>
      <c r="E378" s="517" t="s">
        <v>39</v>
      </c>
      <c r="F378" s="518">
        <v>100</v>
      </c>
      <c r="G378" s="519"/>
      <c r="H378" s="520">
        <f>ROUND(G378*F378,2)</f>
        <v>0</v>
      </c>
      <c r="I378" s="599"/>
    </row>
    <row r="379" spans="1:9" s="42" customFormat="1" ht="39.950000000000003" customHeight="1" thickBot="1" x14ac:dyDescent="0.25">
      <c r="A379" s="43"/>
      <c r="B379" s="571" t="str">
        <f>B334</f>
        <v>G</v>
      </c>
      <c r="C379" s="627" t="str">
        <f>C334</f>
        <v>DUNITS DRIVE from End to Jim Smith Drive - Concrete Pavement Rehabilitation and Associated Works</v>
      </c>
      <c r="D379" s="628"/>
      <c r="E379" s="628"/>
      <c r="F379" s="629"/>
      <c r="G379" s="575" t="s">
        <v>17</v>
      </c>
      <c r="H379" s="575">
        <f>SUM(H335:H378)</f>
        <v>0</v>
      </c>
      <c r="I379" s="598"/>
    </row>
    <row r="380" spans="1:9" s="42" customFormat="1" ht="39.950000000000003" customHeight="1" thickTop="1" x14ac:dyDescent="0.2">
      <c r="A380" s="40"/>
      <c r="B380" s="563" t="s">
        <v>703</v>
      </c>
      <c r="C380" s="625" t="s">
        <v>702</v>
      </c>
      <c r="D380" s="626"/>
      <c r="E380" s="626"/>
      <c r="F380" s="626"/>
      <c r="G380" s="564"/>
      <c r="H380" s="564"/>
      <c r="I380" s="598"/>
    </row>
    <row r="381" spans="1:9" ht="39.950000000000003" customHeight="1" x14ac:dyDescent="0.2">
      <c r="A381" s="17"/>
      <c r="B381" s="565"/>
      <c r="C381" s="33" t="s">
        <v>19</v>
      </c>
      <c r="D381" s="566"/>
      <c r="E381" s="567" t="s">
        <v>2</v>
      </c>
      <c r="F381" s="567" t="s">
        <v>2</v>
      </c>
      <c r="G381" s="568" t="s">
        <v>2</v>
      </c>
      <c r="H381" s="568"/>
      <c r="I381" s="476"/>
    </row>
    <row r="382" spans="1:9" s="461" customFormat="1" ht="35.1" customHeight="1" x14ac:dyDescent="0.2">
      <c r="A382" s="469" t="s">
        <v>110</v>
      </c>
      <c r="B382" s="482" t="s">
        <v>704</v>
      </c>
      <c r="C382" s="483" t="s">
        <v>111</v>
      </c>
      <c r="D382" s="484" t="s">
        <v>618</v>
      </c>
      <c r="E382" s="485" t="s">
        <v>37</v>
      </c>
      <c r="F382" s="486">
        <v>3</v>
      </c>
      <c r="G382" s="487"/>
      <c r="H382" s="488">
        <f t="shared" ref="H382" si="69">ROUND(G382*F382,2)</f>
        <v>0</v>
      </c>
      <c r="I382" s="599"/>
    </row>
    <row r="383" spans="1:9" s="461" customFormat="1" ht="35.1" customHeight="1" x14ac:dyDescent="0.2">
      <c r="A383" s="473" t="s">
        <v>42</v>
      </c>
      <c r="B383" s="482" t="s">
        <v>902</v>
      </c>
      <c r="C383" s="483" t="s">
        <v>43</v>
      </c>
      <c r="D383" s="484" t="s">
        <v>618</v>
      </c>
      <c r="E383" s="485"/>
      <c r="F383" s="486"/>
      <c r="G383" s="489"/>
      <c r="H383" s="488"/>
      <c r="I383" s="599"/>
    </row>
    <row r="384" spans="1:9" s="461" customFormat="1" ht="35.1" customHeight="1" x14ac:dyDescent="0.2">
      <c r="A384" s="473" t="s">
        <v>729</v>
      </c>
      <c r="B384" s="490" t="s">
        <v>40</v>
      </c>
      <c r="C384" s="483" t="s">
        <v>730</v>
      </c>
      <c r="D384" s="491" t="s">
        <v>2</v>
      </c>
      <c r="E384" s="485" t="s">
        <v>37</v>
      </c>
      <c r="F384" s="486">
        <v>10</v>
      </c>
      <c r="G384" s="487"/>
      <c r="H384" s="488">
        <f t="shared" ref="H384:H385" si="70">ROUND(G384*F384,2)</f>
        <v>0</v>
      </c>
      <c r="I384" s="599"/>
    </row>
    <row r="385" spans="1:9" s="151" customFormat="1" ht="35.1" customHeight="1" x14ac:dyDescent="0.2">
      <c r="A385" s="469" t="s">
        <v>44</v>
      </c>
      <c r="B385" s="482" t="s">
        <v>903</v>
      </c>
      <c r="C385" s="483" t="s">
        <v>45</v>
      </c>
      <c r="D385" s="484" t="s">
        <v>618</v>
      </c>
      <c r="E385" s="485" t="s">
        <v>39</v>
      </c>
      <c r="F385" s="486">
        <v>1100</v>
      </c>
      <c r="G385" s="487"/>
      <c r="H385" s="488">
        <f t="shared" si="70"/>
        <v>0</v>
      </c>
      <c r="I385" s="599"/>
    </row>
    <row r="386" spans="1:9" ht="39.950000000000003" customHeight="1" x14ac:dyDescent="0.2">
      <c r="A386" s="17"/>
      <c r="B386" s="565"/>
      <c r="C386" s="34" t="s">
        <v>594</v>
      </c>
      <c r="D386" s="566"/>
      <c r="E386" s="569"/>
      <c r="F386" s="566"/>
      <c r="G386" s="568"/>
      <c r="H386" s="568"/>
      <c r="I386" s="476"/>
    </row>
    <row r="387" spans="1:9" s="461" customFormat="1" ht="35.1" customHeight="1" x14ac:dyDescent="0.2">
      <c r="A387" s="470" t="s">
        <v>78</v>
      </c>
      <c r="B387" s="482" t="s">
        <v>904</v>
      </c>
      <c r="C387" s="483" t="s">
        <v>79</v>
      </c>
      <c r="D387" s="484" t="s">
        <v>618</v>
      </c>
      <c r="E387" s="485"/>
      <c r="F387" s="486"/>
      <c r="G387" s="489"/>
      <c r="H387" s="488"/>
      <c r="I387" s="599"/>
    </row>
    <row r="388" spans="1:9" s="151" customFormat="1" ht="35.1" customHeight="1" x14ac:dyDescent="0.2">
      <c r="A388" s="470" t="s">
        <v>80</v>
      </c>
      <c r="B388" s="490" t="s">
        <v>40</v>
      </c>
      <c r="C388" s="483" t="s">
        <v>81</v>
      </c>
      <c r="D388" s="491" t="s">
        <v>2</v>
      </c>
      <c r="E388" s="485" t="s">
        <v>39</v>
      </c>
      <c r="F388" s="486">
        <v>63</v>
      </c>
      <c r="G388" s="487"/>
      <c r="H388" s="488">
        <f>ROUND(G388*F388,2)</f>
        <v>0</v>
      </c>
      <c r="I388" s="599"/>
    </row>
    <row r="389" spans="1:9" s="151" customFormat="1" ht="35.1" customHeight="1" x14ac:dyDescent="0.2">
      <c r="A389" s="470" t="s">
        <v>224</v>
      </c>
      <c r="B389" s="490" t="s">
        <v>47</v>
      </c>
      <c r="C389" s="483" t="s">
        <v>225</v>
      </c>
      <c r="D389" s="491" t="s">
        <v>2</v>
      </c>
      <c r="E389" s="485" t="s">
        <v>39</v>
      </c>
      <c r="F389" s="486">
        <v>108</v>
      </c>
      <c r="G389" s="487"/>
      <c r="H389" s="488">
        <f>ROUND(G389*F389,2)</f>
        <v>0</v>
      </c>
      <c r="I389" s="600"/>
    </row>
    <row r="390" spans="1:9" s="151" customFormat="1" ht="35.1" customHeight="1" x14ac:dyDescent="0.2">
      <c r="A390" s="470" t="s">
        <v>707</v>
      </c>
      <c r="B390" s="482" t="s">
        <v>905</v>
      </c>
      <c r="C390" s="483" t="s">
        <v>708</v>
      </c>
      <c r="D390" s="491" t="s">
        <v>227</v>
      </c>
      <c r="E390" s="485"/>
      <c r="F390" s="486"/>
      <c r="G390" s="489"/>
      <c r="H390" s="488"/>
      <c r="I390" s="599"/>
    </row>
    <row r="391" spans="1:9" s="151" customFormat="1" ht="35.1" customHeight="1" x14ac:dyDescent="0.2">
      <c r="A391" s="470" t="s">
        <v>709</v>
      </c>
      <c r="B391" s="490" t="s">
        <v>40</v>
      </c>
      <c r="C391" s="483" t="s">
        <v>801</v>
      </c>
      <c r="D391" s="491" t="s">
        <v>2</v>
      </c>
      <c r="E391" s="485" t="s">
        <v>39</v>
      </c>
      <c r="F391" s="486">
        <v>278</v>
      </c>
      <c r="G391" s="487"/>
      <c r="H391" s="488">
        <f>ROUND(G391*F391,2)</f>
        <v>0</v>
      </c>
      <c r="I391" s="599"/>
    </row>
    <row r="392" spans="1:9" s="151" customFormat="1" ht="35.1" customHeight="1" x14ac:dyDescent="0.2">
      <c r="A392" s="470" t="s">
        <v>710</v>
      </c>
      <c r="B392" s="482" t="s">
        <v>906</v>
      </c>
      <c r="C392" s="483" t="s">
        <v>711</v>
      </c>
      <c r="D392" s="491" t="s">
        <v>712</v>
      </c>
      <c r="E392" s="485"/>
      <c r="F392" s="486"/>
      <c r="G392" s="489"/>
      <c r="H392" s="488"/>
      <c r="I392" s="599"/>
    </row>
    <row r="393" spans="1:9" s="151" customFormat="1" ht="35.1" customHeight="1" x14ac:dyDescent="0.2">
      <c r="A393" s="470" t="s">
        <v>713</v>
      </c>
      <c r="B393" s="490" t="s">
        <v>40</v>
      </c>
      <c r="C393" s="483" t="s">
        <v>802</v>
      </c>
      <c r="D393" s="491" t="s">
        <v>2</v>
      </c>
      <c r="E393" s="485" t="s">
        <v>39</v>
      </c>
      <c r="F393" s="486">
        <v>11</v>
      </c>
      <c r="G393" s="487"/>
      <c r="H393" s="488">
        <f t="shared" ref="H393:H396" si="71">ROUND(G393*F393,2)</f>
        <v>0</v>
      </c>
      <c r="I393" s="599"/>
    </row>
    <row r="394" spans="1:9" s="151" customFormat="1" ht="35.1" customHeight="1" x14ac:dyDescent="0.2">
      <c r="A394" s="470" t="s">
        <v>714</v>
      </c>
      <c r="B394" s="490" t="s">
        <v>47</v>
      </c>
      <c r="C394" s="483" t="s">
        <v>803</v>
      </c>
      <c r="D394" s="491" t="s">
        <v>2</v>
      </c>
      <c r="E394" s="485" t="s">
        <v>39</v>
      </c>
      <c r="F394" s="486">
        <v>281</v>
      </c>
      <c r="G394" s="487"/>
      <c r="H394" s="488">
        <f t="shared" si="71"/>
        <v>0</v>
      </c>
      <c r="I394" s="599"/>
    </row>
    <row r="395" spans="1:9" s="151" customFormat="1" ht="35.1" customHeight="1" x14ac:dyDescent="0.2">
      <c r="A395" s="470" t="s">
        <v>715</v>
      </c>
      <c r="B395" s="490" t="s">
        <v>59</v>
      </c>
      <c r="C395" s="483" t="s">
        <v>804</v>
      </c>
      <c r="D395" s="491" t="s">
        <v>2</v>
      </c>
      <c r="E395" s="485" t="s">
        <v>39</v>
      </c>
      <c r="F395" s="486">
        <v>8</v>
      </c>
      <c r="G395" s="487"/>
      <c r="H395" s="488">
        <f t="shared" si="71"/>
        <v>0</v>
      </c>
      <c r="I395" s="599"/>
    </row>
    <row r="396" spans="1:9" s="151" customFormat="1" ht="35.1" customHeight="1" x14ac:dyDescent="0.2">
      <c r="A396" s="470" t="s">
        <v>716</v>
      </c>
      <c r="B396" s="490" t="s">
        <v>73</v>
      </c>
      <c r="C396" s="483" t="s">
        <v>806</v>
      </c>
      <c r="D396" s="491" t="s">
        <v>2</v>
      </c>
      <c r="E396" s="485" t="s">
        <v>39</v>
      </c>
      <c r="F396" s="486">
        <v>290</v>
      </c>
      <c r="G396" s="487"/>
      <c r="H396" s="488">
        <f t="shared" si="71"/>
        <v>0</v>
      </c>
      <c r="I396" s="599"/>
    </row>
    <row r="397" spans="1:9" s="151" customFormat="1" ht="35.1" customHeight="1" x14ac:dyDescent="0.2">
      <c r="A397" s="470" t="s">
        <v>48</v>
      </c>
      <c r="B397" s="482" t="s">
        <v>907</v>
      </c>
      <c r="C397" s="483" t="s">
        <v>49</v>
      </c>
      <c r="D397" s="491" t="s">
        <v>227</v>
      </c>
      <c r="E397" s="485"/>
      <c r="F397" s="486"/>
      <c r="G397" s="489"/>
      <c r="H397" s="488"/>
      <c r="I397" s="599"/>
    </row>
    <row r="398" spans="1:9" s="151" customFormat="1" ht="35.1" customHeight="1" x14ac:dyDescent="0.2">
      <c r="A398" s="470" t="s">
        <v>50</v>
      </c>
      <c r="B398" s="490" t="s">
        <v>40</v>
      </c>
      <c r="C398" s="483" t="s">
        <v>51</v>
      </c>
      <c r="D398" s="491" t="s">
        <v>2</v>
      </c>
      <c r="E398" s="485" t="s">
        <v>46</v>
      </c>
      <c r="F398" s="486">
        <v>314</v>
      </c>
      <c r="G398" s="487"/>
      <c r="H398" s="488">
        <f>ROUND(G398*F398,2)</f>
        <v>0</v>
      </c>
      <c r="I398" s="599"/>
    </row>
    <row r="399" spans="1:9" s="151" customFormat="1" ht="35.1" customHeight="1" x14ac:dyDescent="0.2">
      <c r="A399" s="470" t="s">
        <v>52</v>
      </c>
      <c r="B399" s="482" t="s">
        <v>908</v>
      </c>
      <c r="C399" s="483" t="s">
        <v>53</v>
      </c>
      <c r="D399" s="491" t="s">
        <v>227</v>
      </c>
      <c r="E399" s="485"/>
      <c r="F399" s="486"/>
      <c r="G399" s="489"/>
      <c r="H399" s="488"/>
      <c r="I399" s="599"/>
    </row>
    <row r="400" spans="1:9" s="151" customFormat="1" ht="35.1" customHeight="1" x14ac:dyDescent="0.2">
      <c r="A400" s="471" t="s">
        <v>230</v>
      </c>
      <c r="B400" s="492" t="s">
        <v>40</v>
      </c>
      <c r="C400" s="493" t="s">
        <v>231</v>
      </c>
      <c r="D400" s="492" t="s">
        <v>2</v>
      </c>
      <c r="E400" s="492" t="s">
        <v>46</v>
      </c>
      <c r="F400" s="486">
        <v>50</v>
      </c>
      <c r="G400" s="487"/>
      <c r="H400" s="488">
        <f>ROUND(G400*F400,2)</f>
        <v>0</v>
      </c>
      <c r="I400" s="599"/>
    </row>
    <row r="401" spans="1:9" s="151" customFormat="1" ht="35.1" customHeight="1" x14ac:dyDescent="0.2">
      <c r="A401" s="470" t="s">
        <v>54</v>
      </c>
      <c r="B401" s="490" t="s">
        <v>47</v>
      </c>
      <c r="C401" s="483" t="s">
        <v>55</v>
      </c>
      <c r="D401" s="491" t="s">
        <v>2</v>
      </c>
      <c r="E401" s="485" t="s">
        <v>46</v>
      </c>
      <c r="F401" s="486">
        <v>625</v>
      </c>
      <c r="G401" s="487"/>
      <c r="H401" s="488">
        <f>ROUND(G401*F401,2)</f>
        <v>0</v>
      </c>
      <c r="I401" s="599"/>
    </row>
    <row r="402" spans="1:9" s="461" customFormat="1" ht="35.1" customHeight="1" x14ac:dyDescent="0.2">
      <c r="A402" s="470" t="s">
        <v>419</v>
      </c>
      <c r="B402" s="482" t="s">
        <v>909</v>
      </c>
      <c r="C402" s="483" t="s">
        <v>420</v>
      </c>
      <c r="D402" s="491" t="s">
        <v>868</v>
      </c>
      <c r="E402" s="485"/>
      <c r="F402" s="486"/>
      <c r="G402" s="489"/>
      <c r="H402" s="488"/>
      <c r="I402" s="599"/>
    </row>
    <row r="403" spans="1:9" s="151" customFormat="1" ht="35.1" customHeight="1" x14ac:dyDescent="0.2">
      <c r="A403" s="470" t="s">
        <v>421</v>
      </c>
      <c r="B403" s="490" t="s">
        <v>40</v>
      </c>
      <c r="C403" s="483" t="s">
        <v>623</v>
      </c>
      <c r="D403" s="491" t="s">
        <v>422</v>
      </c>
      <c r="E403" s="485"/>
      <c r="F403" s="486"/>
      <c r="G403" s="489"/>
      <c r="H403" s="488"/>
      <c r="I403" s="599"/>
    </row>
    <row r="404" spans="1:9" s="151" customFormat="1" ht="35.1" customHeight="1" x14ac:dyDescent="0.2">
      <c r="A404" s="470" t="s">
        <v>423</v>
      </c>
      <c r="B404" s="494" t="s">
        <v>129</v>
      </c>
      <c r="C404" s="483" t="s">
        <v>424</v>
      </c>
      <c r="D404" s="491"/>
      <c r="E404" s="485" t="s">
        <v>39</v>
      </c>
      <c r="F404" s="486">
        <v>27</v>
      </c>
      <c r="G404" s="487"/>
      <c r="H404" s="488">
        <f>ROUND(G404*F404,2)</f>
        <v>0</v>
      </c>
      <c r="I404" s="601"/>
    </row>
    <row r="405" spans="1:9" s="151" customFormat="1" ht="35.1" customHeight="1" x14ac:dyDescent="0.2">
      <c r="A405" s="470" t="s">
        <v>425</v>
      </c>
      <c r="B405" s="494" t="s">
        <v>130</v>
      </c>
      <c r="C405" s="483" t="s">
        <v>426</v>
      </c>
      <c r="D405" s="491"/>
      <c r="E405" s="485" t="s">
        <v>39</v>
      </c>
      <c r="F405" s="486">
        <v>139</v>
      </c>
      <c r="G405" s="487"/>
      <c r="H405" s="488">
        <f>ROUND(G405*F405,2)</f>
        <v>0</v>
      </c>
      <c r="I405" s="599"/>
    </row>
    <row r="406" spans="1:9" s="151" customFormat="1" ht="35.1" customHeight="1" x14ac:dyDescent="0.2">
      <c r="A406" s="470" t="s">
        <v>468</v>
      </c>
      <c r="B406" s="494" t="s">
        <v>131</v>
      </c>
      <c r="C406" s="483" t="s">
        <v>469</v>
      </c>
      <c r="D406" s="491" t="s">
        <v>2</v>
      </c>
      <c r="E406" s="485" t="s">
        <v>39</v>
      </c>
      <c r="F406" s="486">
        <v>475</v>
      </c>
      <c r="G406" s="487"/>
      <c r="H406" s="488">
        <f>ROUND(G406*F406,2)</f>
        <v>0</v>
      </c>
      <c r="I406" s="604"/>
    </row>
    <row r="407" spans="1:9" s="151" customFormat="1" ht="36" customHeight="1" x14ac:dyDescent="0.2">
      <c r="A407" s="553" t="s">
        <v>870</v>
      </c>
      <c r="B407" s="546" t="s">
        <v>47</v>
      </c>
      <c r="C407" s="559" t="s">
        <v>873</v>
      </c>
      <c r="D407" s="554" t="s">
        <v>2</v>
      </c>
      <c r="E407" s="558"/>
      <c r="F407" s="552"/>
      <c r="G407" s="551"/>
      <c r="H407" s="551"/>
      <c r="I407" s="602"/>
    </row>
    <row r="408" spans="1:9" s="151" customFormat="1" ht="30" customHeight="1" x14ac:dyDescent="0.2">
      <c r="A408" s="553" t="s">
        <v>871</v>
      </c>
      <c r="B408" s="550" t="s">
        <v>129</v>
      </c>
      <c r="C408" s="559" t="s">
        <v>424</v>
      </c>
      <c r="D408" s="554"/>
      <c r="E408" s="558" t="s">
        <v>39</v>
      </c>
      <c r="F408" s="552">
        <v>17</v>
      </c>
      <c r="G408" s="556"/>
      <c r="H408" s="555">
        <f t="shared" ref="H408:H410" si="72">ROUND(G408*F408,2)</f>
        <v>0</v>
      </c>
      <c r="I408" s="606"/>
    </row>
    <row r="409" spans="1:9" s="151" customFormat="1" ht="30" customHeight="1" x14ac:dyDescent="0.2">
      <c r="A409" s="553" t="s">
        <v>872</v>
      </c>
      <c r="B409" s="550" t="s">
        <v>130</v>
      </c>
      <c r="C409" s="559" t="s">
        <v>426</v>
      </c>
      <c r="D409" s="554"/>
      <c r="E409" s="558" t="s">
        <v>39</v>
      </c>
      <c r="F409" s="552">
        <v>34</v>
      </c>
      <c r="G409" s="556"/>
      <c r="H409" s="555">
        <f t="shared" si="72"/>
        <v>0</v>
      </c>
      <c r="I409" s="602"/>
    </row>
    <row r="410" spans="1:9" s="461" customFormat="1" ht="43.9" customHeight="1" x14ac:dyDescent="0.2">
      <c r="A410" s="553" t="s">
        <v>470</v>
      </c>
      <c r="B410" s="560" t="s">
        <v>910</v>
      </c>
      <c r="C410" s="559" t="s">
        <v>472</v>
      </c>
      <c r="D410" s="554" t="s">
        <v>127</v>
      </c>
      <c r="E410" s="558" t="s">
        <v>39</v>
      </c>
      <c r="F410" s="557">
        <v>10</v>
      </c>
      <c r="G410" s="556"/>
      <c r="H410" s="555">
        <f t="shared" si="72"/>
        <v>0</v>
      </c>
      <c r="I410" s="602"/>
    </row>
    <row r="411" spans="1:9" s="151" customFormat="1" ht="35.1" customHeight="1" x14ac:dyDescent="0.2">
      <c r="A411" s="470" t="s">
        <v>433</v>
      </c>
      <c r="B411" s="482" t="s">
        <v>911</v>
      </c>
      <c r="C411" s="483" t="s">
        <v>434</v>
      </c>
      <c r="D411" s="491" t="s">
        <v>429</v>
      </c>
      <c r="E411" s="485"/>
      <c r="F411" s="486"/>
      <c r="G411" s="489"/>
      <c r="H411" s="488"/>
      <c r="I411" s="599"/>
    </row>
    <row r="412" spans="1:9" s="151" customFormat="1" ht="38.25" customHeight="1" x14ac:dyDescent="0.2">
      <c r="A412" s="553" t="s">
        <v>435</v>
      </c>
      <c r="B412" s="546" t="s">
        <v>40</v>
      </c>
      <c r="C412" s="559" t="s">
        <v>880</v>
      </c>
      <c r="D412" s="554" t="s">
        <v>147</v>
      </c>
      <c r="E412" s="558" t="s">
        <v>58</v>
      </c>
      <c r="F412" s="552">
        <v>9</v>
      </c>
      <c r="G412" s="556"/>
      <c r="H412" s="555">
        <f t="shared" ref="H412" si="73">ROUND(G412*F412,2)</f>
        <v>0</v>
      </c>
      <c r="I412" s="602"/>
    </row>
    <row r="413" spans="1:9" s="151" customFormat="1" ht="35.1" customHeight="1" x14ac:dyDescent="0.2">
      <c r="A413" s="470" t="s">
        <v>132</v>
      </c>
      <c r="B413" s="482" t="s">
        <v>912</v>
      </c>
      <c r="C413" s="483" t="s">
        <v>60</v>
      </c>
      <c r="D413" s="491" t="s">
        <v>240</v>
      </c>
      <c r="E413" s="485"/>
      <c r="F413" s="486"/>
      <c r="G413" s="489"/>
      <c r="H413" s="488"/>
      <c r="I413" s="599"/>
    </row>
    <row r="414" spans="1:9" s="151" customFormat="1" ht="34.5" customHeight="1" x14ac:dyDescent="0.2">
      <c r="A414" s="553" t="s">
        <v>523</v>
      </c>
      <c r="B414" s="546" t="s">
        <v>40</v>
      </c>
      <c r="C414" s="559" t="s">
        <v>880</v>
      </c>
      <c r="D414" s="554" t="s">
        <v>524</v>
      </c>
      <c r="E414" s="558"/>
      <c r="F414" s="552"/>
      <c r="G414" s="551"/>
      <c r="H414" s="555"/>
      <c r="I414" s="602"/>
    </row>
    <row r="415" spans="1:9" s="151" customFormat="1" ht="35.1" customHeight="1" x14ac:dyDescent="0.2">
      <c r="A415" s="470" t="s">
        <v>737</v>
      </c>
      <c r="B415" s="502" t="s">
        <v>129</v>
      </c>
      <c r="C415" s="503" t="s">
        <v>738</v>
      </c>
      <c r="D415" s="484"/>
      <c r="E415" s="504" t="s">
        <v>58</v>
      </c>
      <c r="F415" s="505">
        <v>312</v>
      </c>
      <c r="G415" s="487"/>
      <c r="H415" s="500">
        <f>ROUND(G415*F415,2)</f>
        <v>0</v>
      </c>
      <c r="I415" s="605"/>
    </row>
    <row r="416" spans="1:9" s="151" customFormat="1" ht="35.1" customHeight="1" x14ac:dyDescent="0.2">
      <c r="A416" s="470" t="s">
        <v>739</v>
      </c>
      <c r="B416" s="502" t="s">
        <v>130</v>
      </c>
      <c r="C416" s="503" t="s">
        <v>741</v>
      </c>
      <c r="D416" s="484" t="s">
        <v>2</v>
      </c>
      <c r="E416" s="504" t="s">
        <v>58</v>
      </c>
      <c r="F416" s="505">
        <v>197</v>
      </c>
      <c r="G416" s="487"/>
      <c r="H416" s="500">
        <f>ROUND(G416*F416,2)</f>
        <v>0</v>
      </c>
      <c r="I416" s="605"/>
    </row>
    <row r="417" spans="1:9" s="151" customFormat="1" ht="35.1" customHeight="1" x14ac:dyDescent="0.2">
      <c r="A417" s="470" t="s">
        <v>742</v>
      </c>
      <c r="B417" s="490" t="s">
        <v>47</v>
      </c>
      <c r="C417" s="483" t="s">
        <v>625</v>
      </c>
      <c r="D417" s="491" t="s">
        <v>135</v>
      </c>
      <c r="E417" s="485" t="s">
        <v>58</v>
      </c>
      <c r="F417" s="486">
        <v>76</v>
      </c>
      <c r="G417" s="487"/>
      <c r="H417" s="488">
        <f t="shared" ref="H417:H418" si="74">ROUND(G417*F417,2)</f>
        <v>0</v>
      </c>
      <c r="I417" s="599"/>
    </row>
    <row r="418" spans="1:9" s="462" customFormat="1" ht="35.1" customHeight="1" x14ac:dyDescent="0.2">
      <c r="A418" s="470" t="s">
        <v>241</v>
      </c>
      <c r="B418" s="490" t="s">
        <v>59</v>
      </c>
      <c r="C418" s="483" t="s">
        <v>627</v>
      </c>
      <c r="D418" s="491" t="s">
        <v>136</v>
      </c>
      <c r="E418" s="485" t="s">
        <v>58</v>
      </c>
      <c r="F418" s="486">
        <v>45</v>
      </c>
      <c r="G418" s="487"/>
      <c r="H418" s="488">
        <f t="shared" si="74"/>
        <v>0</v>
      </c>
      <c r="I418" s="599"/>
    </row>
    <row r="419" spans="1:9" s="151" customFormat="1" ht="35.1" customHeight="1" x14ac:dyDescent="0.2">
      <c r="A419" s="470" t="s">
        <v>242</v>
      </c>
      <c r="B419" s="482" t="s">
        <v>913</v>
      </c>
      <c r="C419" s="483" t="s">
        <v>243</v>
      </c>
      <c r="D419" s="491" t="s">
        <v>857</v>
      </c>
      <c r="E419" s="485"/>
      <c r="F419" s="486"/>
      <c r="G419" s="500"/>
      <c r="H419" s="488"/>
      <c r="I419" s="599"/>
    </row>
    <row r="420" spans="1:9" s="151" customFormat="1" ht="35.1" customHeight="1" x14ac:dyDescent="0.2">
      <c r="A420" s="470" t="s">
        <v>442</v>
      </c>
      <c r="B420" s="490" t="s">
        <v>40</v>
      </c>
      <c r="C420" s="483" t="s">
        <v>443</v>
      </c>
      <c r="D420" s="491"/>
      <c r="E420" s="485"/>
      <c r="F420" s="486"/>
      <c r="G420" s="500"/>
      <c r="H420" s="488"/>
      <c r="I420" s="599"/>
    </row>
    <row r="421" spans="1:9" s="151" customFormat="1" ht="35.1" customHeight="1" x14ac:dyDescent="0.2">
      <c r="A421" s="470" t="s">
        <v>720</v>
      </c>
      <c r="B421" s="494" t="s">
        <v>129</v>
      </c>
      <c r="C421" s="483" t="s">
        <v>721</v>
      </c>
      <c r="D421" s="491"/>
      <c r="E421" s="485" t="s">
        <v>41</v>
      </c>
      <c r="F421" s="486">
        <v>340</v>
      </c>
      <c r="G421" s="487"/>
      <c r="H421" s="488">
        <f>ROUND(G421*F421,2)</f>
        <v>0</v>
      </c>
      <c r="I421" s="599"/>
    </row>
    <row r="422" spans="1:9" s="151" customFormat="1" ht="35.1" customHeight="1" x14ac:dyDescent="0.2">
      <c r="A422" s="470" t="s">
        <v>855</v>
      </c>
      <c r="B422" s="545" t="s">
        <v>130</v>
      </c>
      <c r="C422" s="537" t="s">
        <v>840</v>
      </c>
      <c r="D422" s="538"/>
      <c r="E422" s="539" t="s">
        <v>41</v>
      </c>
      <c r="F422" s="540">
        <v>408</v>
      </c>
      <c r="G422" s="544"/>
      <c r="H422" s="542">
        <f>ROUND(G422*F422,2)</f>
        <v>0</v>
      </c>
      <c r="I422" s="599"/>
    </row>
    <row r="423" spans="1:9" s="151" customFormat="1" ht="35.1" customHeight="1" x14ac:dyDescent="0.2">
      <c r="A423" s="470" t="s">
        <v>245</v>
      </c>
      <c r="B423" s="490" t="s">
        <v>47</v>
      </c>
      <c r="C423" s="483" t="s">
        <v>82</v>
      </c>
      <c r="D423" s="491"/>
      <c r="E423" s="485"/>
      <c r="F423" s="486"/>
      <c r="G423" s="500"/>
      <c r="H423" s="488"/>
      <c r="I423" s="599"/>
    </row>
    <row r="424" spans="1:9" s="151" customFormat="1" ht="35.1" customHeight="1" x14ac:dyDescent="0.2">
      <c r="A424" s="470" t="s">
        <v>722</v>
      </c>
      <c r="B424" s="494" t="s">
        <v>129</v>
      </c>
      <c r="C424" s="483" t="s">
        <v>721</v>
      </c>
      <c r="D424" s="491"/>
      <c r="E424" s="485" t="s">
        <v>41</v>
      </c>
      <c r="F424" s="486">
        <v>25</v>
      </c>
      <c r="G424" s="487"/>
      <c r="H424" s="488">
        <f t="shared" ref="H424:H427" si="75">ROUND(G424*F424,2)</f>
        <v>0</v>
      </c>
      <c r="I424" s="599"/>
    </row>
    <row r="425" spans="1:9" s="461" customFormat="1" ht="35.1" customHeight="1" x14ac:dyDescent="0.2">
      <c r="A425" s="470" t="s">
        <v>723</v>
      </c>
      <c r="B425" s="482" t="s">
        <v>914</v>
      </c>
      <c r="C425" s="483" t="s">
        <v>724</v>
      </c>
      <c r="D425" s="491" t="s">
        <v>725</v>
      </c>
      <c r="E425" s="485"/>
      <c r="F425" s="495"/>
      <c r="G425" s="500"/>
      <c r="H425" s="488"/>
      <c r="I425" s="600"/>
    </row>
    <row r="426" spans="1:9" s="461" customFormat="1" ht="35.1" customHeight="1" x14ac:dyDescent="0.2">
      <c r="A426" s="470" t="s">
        <v>726</v>
      </c>
      <c r="B426" s="490" t="s">
        <v>40</v>
      </c>
      <c r="C426" s="483" t="s">
        <v>727</v>
      </c>
      <c r="D426" s="491"/>
      <c r="E426" s="485" t="s">
        <v>39</v>
      </c>
      <c r="F426" s="495">
        <v>535</v>
      </c>
      <c r="G426" s="487"/>
      <c r="H426" s="488">
        <f t="shared" si="75"/>
        <v>0</v>
      </c>
      <c r="I426" s="600"/>
    </row>
    <row r="427" spans="1:9" s="151" customFormat="1" ht="35.1" customHeight="1" x14ac:dyDescent="0.2">
      <c r="A427" s="470" t="s">
        <v>141</v>
      </c>
      <c r="B427" s="482" t="s">
        <v>915</v>
      </c>
      <c r="C427" s="483" t="s">
        <v>143</v>
      </c>
      <c r="D427" s="491" t="s">
        <v>251</v>
      </c>
      <c r="E427" s="485" t="s">
        <v>46</v>
      </c>
      <c r="F427" s="495">
        <v>12</v>
      </c>
      <c r="G427" s="487"/>
      <c r="H427" s="488">
        <f t="shared" si="75"/>
        <v>0</v>
      </c>
      <c r="I427" s="599"/>
    </row>
    <row r="428" spans="1:9" ht="39.950000000000003" customHeight="1" x14ac:dyDescent="0.2">
      <c r="A428" s="17"/>
      <c r="B428" s="567"/>
      <c r="C428" s="34" t="s">
        <v>21</v>
      </c>
      <c r="D428" s="566"/>
      <c r="E428" s="570"/>
      <c r="F428" s="567"/>
      <c r="G428" s="568"/>
      <c r="H428" s="568"/>
      <c r="I428" s="476"/>
    </row>
    <row r="429" spans="1:9" s="461" customFormat="1" ht="35.1" customHeight="1" x14ac:dyDescent="0.2">
      <c r="A429" s="469" t="s">
        <v>62</v>
      </c>
      <c r="B429" s="482" t="s">
        <v>916</v>
      </c>
      <c r="C429" s="483" t="s">
        <v>63</v>
      </c>
      <c r="D429" s="491" t="s">
        <v>852</v>
      </c>
      <c r="E429" s="485"/>
      <c r="F429" s="495"/>
      <c r="G429" s="489"/>
      <c r="H429" s="498"/>
      <c r="I429" s="599"/>
    </row>
    <row r="430" spans="1:9" s="461" customFormat="1" ht="35.1" customHeight="1" x14ac:dyDescent="0.2">
      <c r="A430" s="469" t="s">
        <v>547</v>
      </c>
      <c r="B430" s="490" t="s">
        <v>40</v>
      </c>
      <c r="C430" s="483" t="s">
        <v>659</v>
      </c>
      <c r="D430" s="491" t="s">
        <v>2</v>
      </c>
      <c r="E430" s="485" t="s">
        <v>39</v>
      </c>
      <c r="F430" s="495">
        <v>54</v>
      </c>
      <c r="G430" s="487"/>
      <c r="H430" s="488">
        <f t="shared" ref="H430" si="76">ROUND(G430*F430,2)</f>
        <v>0</v>
      </c>
      <c r="I430" s="599"/>
    </row>
    <row r="431" spans="1:9" s="461" customFormat="1" ht="35.1" customHeight="1" x14ac:dyDescent="0.2">
      <c r="A431" s="469" t="s">
        <v>64</v>
      </c>
      <c r="B431" s="482" t="s">
        <v>917</v>
      </c>
      <c r="C431" s="483" t="s">
        <v>65</v>
      </c>
      <c r="D431" s="491" t="s">
        <v>852</v>
      </c>
      <c r="E431" s="485"/>
      <c r="F431" s="495"/>
      <c r="G431" s="489"/>
      <c r="H431" s="498"/>
      <c r="I431" s="599"/>
    </row>
    <row r="432" spans="1:9" s="151" customFormat="1" ht="35.1" customHeight="1" x14ac:dyDescent="0.2">
      <c r="A432" s="469" t="s">
        <v>268</v>
      </c>
      <c r="B432" s="490" t="s">
        <v>40</v>
      </c>
      <c r="C432" s="483" t="s">
        <v>646</v>
      </c>
      <c r="D432" s="491" t="s">
        <v>151</v>
      </c>
      <c r="E432" s="485" t="s">
        <v>58</v>
      </c>
      <c r="F432" s="486">
        <v>6</v>
      </c>
      <c r="G432" s="487"/>
      <c r="H432" s="488">
        <f t="shared" ref="H432:H433" si="77">ROUND(G432*F432,2)</f>
        <v>0</v>
      </c>
      <c r="I432" s="600"/>
    </row>
    <row r="433" spans="1:9" s="461" customFormat="1" ht="35.1" customHeight="1" x14ac:dyDescent="0.2">
      <c r="A433" s="469" t="s">
        <v>208</v>
      </c>
      <c r="B433" s="482" t="s">
        <v>918</v>
      </c>
      <c r="C433" s="483" t="s">
        <v>623</v>
      </c>
      <c r="D433" s="491" t="s">
        <v>867</v>
      </c>
      <c r="E433" s="485" t="s">
        <v>39</v>
      </c>
      <c r="F433" s="495">
        <v>13</v>
      </c>
      <c r="G433" s="487"/>
      <c r="H433" s="488">
        <f t="shared" si="77"/>
        <v>0</v>
      </c>
      <c r="I433" s="600"/>
    </row>
    <row r="434" spans="1:9" ht="39.950000000000003" customHeight="1" x14ac:dyDescent="0.2">
      <c r="A434" s="17"/>
      <c r="B434" s="567"/>
      <c r="C434" s="34" t="s">
        <v>22</v>
      </c>
      <c r="D434" s="566"/>
      <c r="E434" s="567"/>
      <c r="F434" s="567"/>
      <c r="G434" s="568"/>
      <c r="H434" s="568"/>
      <c r="I434" s="476"/>
    </row>
    <row r="435" spans="1:9" s="461" customFormat="1" ht="35.1" customHeight="1" x14ac:dyDescent="0.2">
      <c r="A435" s="469" t="s">
        <v>67</v>
      </c>
      <c r="B435" s="482" t="s">
        <v>919</v>
      </c>
      <c r="C435" s="483" t="s">
        <v>68</v>
      </c>
      <c r="D435" s="491" t="s">
        <v>155</v>
      </c>
      <c r="E435" s="485" t="s">
        <v>58</v>
      </c>
      <c r="F435" s="495">
        <v>600</v>
      </c>
      <c r="G435" s="487"/>
      <c r="H435" s="488">
        <f>ROUND(G435*F435,2)</f>
        <v>0</v>
      </c>
      <c r="I435" s="599"/>
    </row>
    <row r="436" spans="1:9" ht="39.950000000000003" customHeight="1" x14ac:dyDescent="0.2">
      <c r="A436" s="17"/>
      <c r="B436" s="567"/>
      <c r="C436" s="34" t="s">
        <v>23</v>
      </c>
      <c r="D436" s="566"/>
      <c r="E436" s="570"/>
      <c r="F436" s="567"/>
      <c r="G436" s="568"/>
      <c r="H436" s="568"/>
      <c r="I436" s="476"/>
    </row>
    <row r="437" spans="1:9" s="461" customFormat="1" ht="35.1" customHeight="1" x14ac:dyDescent="0.2">
      <c r="A437" s="469" t="s">
        <v>156</v>
      </c>
      <c r="B437" s="482" t="s">
        <v>920</v>
      </c>
      <c r="C437" s="483" t="s">
        <v>158</v>
      </c>
      <c r="D437" s="491" t="s">
        <v>952</v>
      </c>
      <c r="E437" s="485"/>
      <c r="F437" s="495"/>
      <c r="G437" s="489"/>
      <c r="H437" s="498"/>
      <c r="I437" s="599"/>
    </row>
    <row r="438" spans="1:9" s="461" customFormat="1" ht="35.1" customHeight="1" x14ac:dyDescent="0.2">
      <c r="A438" s="469" t="s">
        <v>540</v>
      </c>
      <c r="B438" s="490" t="s">
        <v>40</v>
      </c>
      <c r="C438" s="483" t="s">
        <v>161</v>
      </c>
      <c r="D438" s="491"/>
      <c r="E438" s="485" t="s">
        <v>46</v>
      </c>
      <c r="F438" s="495">
        <v>2</v>
      </c>
      <c r="G438" s="487"/>
      <c r="H438" s="488">
        <f>ROUND(G438*F438,2)</f>
        <v>0</v>
      </c>
      <c r="I438" s="599"/>
    </row>
    <row r="439" spans="1:9" s="461" customFormat="1" ht="35.1" customHeight="1" x14ac:dyDescent="0.2">
      <c r="A439" s="469" t="s">
        <v>200</v>
      </c>
      <c r="B439" s="482" t="s">
        <v>921</v>
      </c>
      <c r="C439" s="483" t="s">
        <v>201</v>
      </c>
      <c r="D439" s="491" t="s">
        <v>952</v>
      </c>
      <c r="E439" s="485"/>
      <c r="F439" s="495"/>
      <c r="G439" s="489"/>
      <c r="H439" s="498"/>
      <c r="I439" s="599"/>
    </row>
    <row r="440" spans="1:9" s="461" customFormat="1" ht="35.1" customHeight="1" x14ac:dyDescent="0.2">
      <c r="A440" s="469" t="s">
        <v>202</v>
      </c>
      <c r="B440" s="490" t="s">
        <v>40</v>
      </c>
      <c r="C440" s="483" t="s">
        <v>203</v>
      </c>
      <c r="D440" s="491"/>
      <c r="E440" s="485" t="s">
        <v>46</v>
      </c>
      <c r="F440" s="495">
        <v>5</v>
      </c>
      <c r="G440" s="487"/>
      <c r="H440" s="488">
        <f>ROUND(G440*F440,2)</f>
        <v>0</v>
      </c>
      <c r="I440" s="599"/>
    </row>
    <row r="441" spans="1:9" s="151" customFormat="1" ht="35.1" customHeight="1" x14ac:dyDescent="0.2">
      <c r="A441" s="469" t="s">
        <v>162</v>
      </c>
      <c r="B441" s="482" t="s">
        <v>922</v>
      </c>
      <c r="C441" s="483" t="s">
        <v>164</v>
      </c>
      <c r="D441" s="491" t="s">
        <v>159</v>
      </c>
      <c r="E441" s="485"/>
      <c r="F441" s="495"/>
      <c r="G441" s="489"/>
      <c r="H441" s="498"/>
      <c r="I441" s="599"/>
    </row>
    <row r="442" spans="1:9" s="151" customFormat="1" ht="35.1" customHeight="1" x14ac:dyDescent="0.2">
      <c r="A442" s="469" t="s">
        <v>165</v>
      </c>
      <c r="B442" s="490" t="s">
        <v>40</v>
      </c>
      <c r="C442" s="483" t="s">
        <v>166</v>
      </c>
      <c r="D442" s="491"/>
      <c r="E442" s="485"/>
      <c r="F442" s="495"/>
      <c r="G442" s="489"/>
      <c r="H442" s="498"/>
      <c r="I442" s="599"/>
    </row>
    <row r="443" spans="1:9" s="151" customFormat="1" ht="35.1" customHeight="1" x14ac:dyDescent="0.2">
      <c r="A443" s="469" t="s">
        <v>286</v>
      </c>
      <c r="B443" s="494" t="s">
        <v>129</v>
      </c>
      <c r="C443" s="483" t="s">
        <v>838</v>
      </c>
      <c r="D443" s="491"/>
      <c r="E443" s="485" t="s">
        <v>58</v>
      </c>
      <c r="F443" s="495">
        <v>5</v>
      </c>
      <c r="G443" s="487"/>
      <c r="H443" s="488">
        <f>ROUND(G443*F443,2)</f>
        <v>0</v>
      </c>
      <c r="I443" s="599"/>
    </row>
    <row r="444" spans="1:9" s="151" customFormat="1" ht="35.1" customHeight="1" x14ac:dyDescent="0.2">
      <c r="A444" s="469" t="s">
        <v>204</v>
      </c>
      <c r="B444" s="482" t="s">
        <v>923</v>
      </c>
      <c r="C444" s="483" t="s">
        <v>205</v>
      </c>
      <c r="D444" s="491" t="s">
        <v>159</v>
      </c>
      <c r="E444" s="485" t="s">
        <v>58</v>
      </c>
      <c r="F444" s="495">
        <v>4</v>
      </c>
      <c r="G444" s="487"/>
      <c r="H444" s="488">
        <f>ROUND(G444*F444,2)</f>
        <v>0</v>
      </c>
      <c r="I444" s="599"/>
    </row>
    <row r="445" spans="1:9" s="463" customFormat="1" ht="35.1" customHeight="1" x14ac:dyDescent="0.2">
      <c r="A445" s="469" t="s">
        <v>92</v>
      </c>
      <c r="B445" s="482" t="s">
        <v>924</v>
      </c>
      <c r="C445" s="496" t="s">
        <v>450</v>
      </c>
      <c r="D445" s="497" t="s">
        <v>459</v>
      </c>
      <c r="E445" s="485"/>
      <c r="F445" s="495"/>
      <c r="G445" s="489"/>
      <c r="H445" s="498"/>
      <c r="I445" s="599"/>
    </row>
    <row r="446" spans="1:9" s="151" customFormat="1" ht="35.1" customHeight="1" x14ac:dyDescent="0.2">
      <c r="A446" s="469" t="s">
        <v>93</v>
      </c>
      <c r="B446" s="490" t="s">
        <v>40</v>
      </c>
      <c r="C446" s="499" t="s">
        <v>525</v>
      </c>
      <c r="D446" s="491"/>
      <c r="E446" s="485" t="s">
        <v>46</v>
      </c>
      <c r="F446" s="495">
        <v>1</v>
      </c>
      <c r="G446" s="487"/>
      <c r="H446" s="488">
        <f t="shared" ref="H446" si="78">ROUND(G446*F446,2)</f>
        <v>0</v>
      </c>
      <c r="I446" s="600"/>
    </row>
    <row r="447" spans="1:9" s="463" customFormat="1" ht="35.1" customHeight="1" x14ac:dyDescent="0.2">
      <c r="A447" s="469" t="s">
        <v>744</v>
      </c>
      <c r="B447" s="482" t="s">
        <v>925</v>
      </c>
      <c r="C447" s="508" t="s">
        <v>746</v>
      </c>
      <c r="D447" s="491" t="s">
        <v>159</v>
      </c>
      <c r="E447" s="485"/>
      <c r="F447" s="495"/>
      <c r="G447" s="489"/>
      <c r="H447" s="498"/>
      <c r="I447" s="599"/>
    </row>
    <row r="448" spans="1:9" s="463" customFormat="1" ht="35.1" customHeight="1" x14ac:dyDescent="0.2">
      <c r="A448" s="469" t="s">
        <v>747</v>
      </c>
      <c r="B448" s="490" t="s">
        <v>40</v>
      </c>
      <c r="C448" s="508" t="s">
        <v>748</v>
      </c>
      <c r="D448" s="491"/>
      <c r="E448" s="485" t="s">
        <v>46</v>
      </c>
      <c r="F448" s="495">
        <v>5</v>
      </c>
      <c r="G448" s="487"/>
      <c r="H448" s="488">
        <f>ROUND(G448*F448,2)</f>
        <v>0</v>
      </c>
      <c r="I448" s="599"/>
    </row>
    <row r="449" spans="1:9" s="468" customFormat="1" ht="35.1" customHeight="1" x14ac:dyDescent="0.2">
      <c r="A449" s="469" t="s">
        <v>170</v>
      </c>
      <c r="B449" s="482" t="s">
        <v>926</v>
      </c>
      <c r="C449" s="508" t="s">
        <v>172</v>
      </c>
      <c r="D449" s="491" t="s">
        <v>159</v>
      </c>
      <c r="E449" s="485"/>
      <c r="F449" s="495"/>
      <c r="G449" s="500"/>
      <c r="H449" s="488"/>
      <c r="I449" s="599"/>
    </row>
    <row r="450" spans="1:9" s="463" customFormat="1" ht="39.950000000000003" customHeight="1" x14ac:dyDescent="0.2">
      <c r="A450" s="149" t="s">
        <v>173</v>
      </c>
      <c r="B450" s="546" t="s">
        <v>40</v>
      </c>
      <c r="C450" s="610" t="s">
        <v>954</v>
      </c>
      <c r="D450" s="554"/>
      <c r="E450" s="558"/>
      <c r="F450" s="557"/>
      <c r="G450" s="547"/>
      <c r="H450" s="611"/>
      <c r="I450" s="602"/>
    </row>
    <row r="451" spans="1:9" s="151" customFormat="1" ht="35.1" customHeight="1" x14ac:dyDescent="0.2">
      <c r="A451" s="474" t="s">
        <v>799</v>
      </c>
      <c r="B451" s="494" t="s">
        <v>129</v>
      </c>
      <c r="C451" s="483" t="s">
        <v>881</v>
      </c>
      <c r="D451" s="491"/>
      <c r="E451" s="485" t="s">
        <v>46</v>
      </c>
      <c r="F451" s="495">
        <v>1</v>
      </c>
      <c r="G451" s="487"/>
      <c r="H451" s="535">
        <f t="shared" ref="H451:H452" si="79">ROUND(G451*F451,2)</f>
        <v>0</v>
      </c>
      <c r="I451" s="600"/>
    </row>
    <row r="452" spans="1:9" s="151" customFormat="1" ht="39.950000000000003" customHeight="1" x14ac:dyDescent="0.2">
      <c r="A452" s="149" t="s">
        <v>176</v>
      </c>
      <c r="B452" s="560" t="s">
        <v>927</v>
      </c>
      <c r="C452" s="559" t="s">
        <v>178</v>
      </c>
      <c r="D452" s="554" t="s">
        <v>159</v>
      </c>
      <c r="E452" s="558" t="s">
        <v>46</v>
      </c>
      <c r="F452" s="557">
        <v>5</v>
      </c>
      <c r="G452" s="556"/>
      <c r="H452" s="555">
        <f t="shared" si="79"/>
        <v>0</v>
      </c>
      <c r="I452" s="602"/>
    </row>
    <row r="453" spans="1:9" ht="39.950000000000003" customHeight="1" x14ac:dyDescent="0.2">
      <c r="A453" s="17"/>
      <c r="B453" s="567"/>
      <c r="C453" s="34" t="s">
        <v>24</v>
      </c>
      <c r="D453" s="566"/>
      <c r="E453" s="570"/>
      <c r="F453" s="567"/>
      <c r="G453" s="568"/>
      <c r="H453" s="568"/>
      <c r="I453" s="476"/>
    </row>
    <row r="454" spans="1:9" s="151" customFormat="1" ht="35.1" customHeight="1" x14ac:dyDescent="0.2">
      <c r="A454" s="469" t="s">
        <v>69</v>
      </c>
      <c r="B454" s="482" t="s">
        <v>928</v>
      </c>
      <c r="C454" s="499" t="s">
        <v>458</v>
      </c>
      <c r="D454" s="497" t="s">
        <v>459</v>
      </c>
      <c r="E454" s="485" t="s">
        <v>46</v>
      </c>
      <c r="F454" s="495">
        <v>3</v>
      </c>
      <c r="G454" s="487"/>
      <c r="H454" s="488">
        <f>ROUND(G454*F454,2)</f>
        <v>0</v>
      </c>
      <c r="I454" s="599"/>
    </row>
    <row r="455" spans="1:9" s="151" customFormat="1" ht="35.1" customHeight="1" x14ac:dyDescent="0.2">
      <c r="A455" s="469" t="s">
        <v>84</v>
      </c>
      <c r="B455" s="482" t="s">
        <v>929</v>
      </c>
      <c r="C455" s="483" t="s">
        <v>98</v>
      </c>
      <c r="D455" s="491" t="s">
        <v>159</v>
      </c>
      <c r="E455" s="485"/>
      <c r="F455" s="495"/>
      <c r="G455" s="500"/>
      <c r="H455" s="498"/>
      <c r="I455" s="599"/>
    </row>
    <row r="456" spans="1:9" s="151" customFormat="1" ht="35.1" customHeight="1" x14ac:dyDescent="0.2">
      <c r="A456" s="469" t="s">
        <v>99</v>
      </c>
      <c r="B456" s="490" t="s">
        <v>40</v>
      </c>
      <c r="C456" s="483" t="s">
        <v>185</v>
      </c>
      <c r="D456" s="491"/>
      <c r="E456" s="485" t="s">
        <v>85</v>
      </c>
      <c r="F456" s="501">
        <v>1</v>
      </c>
      <c r="G456" s="487"/>
      <c r="H456" s="488">
        <f>ROUND(G456*F456,2)</f>
        <v>0</v>
      </c>
      <c r="I456" s="599"/>
    </row>
    <row r="457" spans="1:9" s="461" customFormat="1" ht="35.1" customHeight="1" x14ac:dyDescent="0.2">
      <c r="A457" s="469" t="s">
        <v>70</v>
      </c>
      <c r="B457" s="482" t="s">
        <v>930</v>
      </c>
      <c r="C457" s="499" t="s">
        <v>460</v>
      </c>
      <c r="D457" s="497" t="s">
        <v>459</v>
      </c>
      <c r="E457" s="485"/>
      <c r="F457" s="495"/>
      <c r="G457" s="489"/>
      <c r="H457" s="498"/>
      <c r="I457" s="599"/>
    </row>
    <row r="458" spans="1:9" s="151" customFormat="1" ht="30" customHeight="1" x14ac:dyDescent="0.2">
      <c r="A458" s="149" t="s">
        <v>71</v>
      </c>
      <c r="B458" s="546" t="s">
        <v>40</v>
      </c>
      <c r="C458" s="559" t="s">
        <v>187</v>
      </c>
      <c r="D458" s="554"/>
      <c r="E458" s="558" t="s">
        <v>46</v>
      </c>
      <c r="F458" s="557">
        <v>4</v>
      </c>
      <c r="G458" s="556"/>
      <c r="H458" s="555">
        <f t="shared" ref="H458" si="80">ROUND(G458*F458,2)</f>
        <v>0</v>
      </c>
      <c r="I458" s="602"/>
    </row>
    <row r="459" spans="1:9" s="151" customFormat="1" ht="35.1" customHeight="1" x14ac:dyDescent="0.2">
      <c r="A459" s="469" t="s">
        <v>337</v>
      </c>
      <c r="B459" s="490" t="s">
        <v>47</v>
      </c>
      <c r="C459" s="483" t="s">
        <v>338</v>
      </c>
      <c r="D459" s="491"/>
      <c r="E459" s="485" t="s">
        <v>46</v>
      </c>
      <c r="F459" s="495">
        <v>1</v>
      </c>
      <c r="G459" s="487"/>
      <c r="H459" s="488">
        <f t="shared" ref="H459:H465" si="81">ROUND(G459*F459,2)</f>
        <v>0</v>
      </c>
      <c r="I459" s="599"/>
    </row>
    <row r="460" spans="1:9" s="151" customFormat="1" ht="35.1" customHeight="1" x14ac:dyDescent="0.2">
      <c r="A460" s="469" t="s">
        <v>72</v>
      </c>
      <c r="B460" s="490" t="s">
        <v>59</v>
      </c>
      <c r="C460" s="483" t="s">
        <v>210</v>
      </c>
      <c r="D460" s="491"/>
      <c r="E460" s="485" t="s">
        <v>46</v>
      </c>
      <c r="F460" s="495">
        <v>1</v>
      </c>
      <c r="G460" s="487"/>
      <c r="H460" s="488">
        <f t="shared" si="81"/>
        <v>0</v>
      </c>
      <c r="I460" s="599"/>
    </row>
    <row r="461" spans="1:9" s="461" customFormat="1" ht="35.1" customHeight="1" x14ac:dyDescent="0.2">
      <c r="A461" s="469" t="s">
        <v>86</v>
      </c>
      <c r="B461" s="482" t="s">
        <v>931</v>
      </c>
      <c r="C461" s="483" t="s">
        <v>101</v>
      </c>
      <c r="D461" s="497" t="s">
        <v>459</v>
      </c>
      <c r="E461" s="485" t="s">
        <v>46</v>
      </c>
      <c r="F461" s="495">
        <v>1</v>
      </c>
      <c r="G461" s="487"/>
      <c r="H461" s="488">
        <f t="shared" si="81"/>
        <v>0</v>
      </c>
      <c r="I461" s="599"/>
    </row>
    <row r="462" spans="1:9" s="461" customFormat="1" ht="35.1" customHeight="1" x14ac:dyDescent="0.2">
      <c r="A462" s="469" t="s">
        <v>87</v>
      </c>
      <c r="B462" s="482" t="s">
        <v>932</v>
      </c>
      <c r="C462" s="483" t="s">
        <v>102</v>
      </c>
      <c r="D462" s="497" t="s">
        <v>459</v>
      </c>
      <c r="E462" s="485" t="s">
        <v>46</v>
      </c>
      <c r="F462" s="495">
        <v>1</v>
      </c>
      <c r="G462" s="487"/>
      <c r="H462" s="488">
        <f t="shared" si="81"/>
        <v>0</v>
      </c>
      <c r="I462" s="599"/>
    </row>
    <row r="463" spans="1:9" s="151" customFormat="1" ht="35.1" customHeight="1" x14ac:dyDescent="0.2">
      <c r="A463" s="469" t="s">
        <v>88</v>
      </c>
      <c r="B463" s="482" t="s">
        <v>933</v>
      </c>
      <c r="C463" s="483" t="s">
        <v>103</v>
      </c>
      <c r="D463" s="497" t="s">
        <v>459</v>
      </c>
      <c r="E463" s="485" t="s">
        <v>46</v>
      </c>
      <c r="F463" s="495">
        <v>20</v>
      </c>
      <c r="G463" s="487"/>
      <c r="H463" s="488">
        <f t="shared" si="81"/>
        <v>0</v>
      </c>
      <c r="I463" s="599"/>
    </row>
    <row r="464" spans="1:9" s="151" customFormat="1" ht="35.1" customHeight="1" x14ac:dyDescent="0.2">
      <c r="A464" s="474" t="s">
        <v>492</v>
      </c>
      <c r="B464" s="509" t="s">
        <v>934</v>
      </c>
      <c r="C464" s="499" t="s">
        <v>494</v>
      </c>
      <c r="D464" s="497" t="s">
        <v>459</v>
      </c>
      <c r="E464" s="510" t="s">
        <v>46</v>
      </c>
      <c r="F464" s="511">
        <v>10</v>
      </c>
      <c r="G464" s="512"/>
      <c r="H464" s="513">
        <f t="shared" si="81"/>
        <v>0</v>
      </c>
      <c r="I464" s="599"/>
    </row>
    <row r="465" spans="1:9" s="151" customFormat="1" ht="35.1" customHeight="1" x14ac:dyDescent="0.2">
      <c r="A465" s="469" t="s">
        <v>755</v>
      </c>
      <c r="B465" s="482" t="s">
        <v>935</v>
      </c>
      <c r="C465" s="483" t="s">
        <v>756</v>
      </c>
      <c r="D465" s="491" t="s">
        <v>694</v>
      </c>
      <c r="E465" s="485" t="s">
        <v>46</v>
      </c>
      <c r="F465" s="495">
        <v>2</v>
      </c>
      <c r="G465" s="487"/>
      <c r="H465" s="488">
        <f t="shared" si="81"/>
        <v>0</v>
      </c>
      <c r="I465" s="599"/>
    </row>
    <row r="466" spans="1:9" ht="39.950000000000003" customHeight="1" x14ac:dyDescent="0.2">
      <c r="A466" s="17"/>
      <c r="B466" s="570"/>
      <c r="C466" s="34" t="s">
        <v>25</v>
      </c>
      <c r="D466" s="566"/>
      <c r="E466" s="570"/>
      <c r="F466" s="567"/>
      <c r="G466" s="568"/>
      <c r="H466" s="568"/>
      <c r="I466" s="476"/>
    </row>
    <row r="467" spans="1:9" s="461" customFormat="1" ht="35.1" customHeight="1" x14ac:dyDescent="0.2">
      <c r="A467" s="470" t="s">
        <v>74</v>
      </c>
      <c r="B467" s="482" t="s">
        <v>936</v>
      </c>
      <c r="C467" s="483" t="s">
        <v>75</v>
      </c>
      <c r="D467" s="491" t="s">
        <v>630</v>
      </c>
      <c r="E467" s="485"/>
      <c r="F467" s="486"/>
      <c r="G467" s="489"/>
      <c r="H467" s="488"/>
      <c r="I467" s="599"/>
    </row>
    <row r="468" spans="1:9" s="151" customFormat="1" ht="35.1" customHeight="1" x14ac:dyDescent="0.2">
      <c r="A468" s="470" t="s">
        <v>192</v>
      </c>
      <c r="B468" s="490" t="s">
        <v>40</v>
      </c>
      <c r="C468" s="483" t="s">
        <v>193</v>
      </c>
      <c r="D468" s="491"/>
      <c r="E468" s="485" t="s">
        <v>39</v>
      </c>
      <c r="F468" s="486">
        <v>150</v>
      </c>
      <c r="G468" s="487"/>
      <c r="H468" s="488">
        <f>ROUND(G468*F468,2)</f>
        <v>0</v>
      </c>
      <c r="I468" s="603"/>
    </row>
    <row r="469" spans="1:9" s="151" customFormat="1" ht="35.1" customHeight="1" x14ac:dyDescent="0.2">
      <c r="A469" s="470" t="s">
        <v>76</v>
      </c>
      <c r="B469" s="514" t="s">
        <v>47</v>
      </c>
      <c r="C469" s="515" t="s">
        <v>194</v>
      </c>
      <c r="D469" s="516"/>
      <c r="E469" s="517" t="s">
        <v>39</v>
      </c>
      <c r="F469" s="518">
        <v>950</v>
      </c>
      <c r="G469" s="519"/>
      <c r="H469" s="520">
        <f>ROUND(G469*F469,2)</f>
        <v>0</v>
      </c>
      <c r="I469" s="599"/>
    </row>
    <row r="470" spans="1:9" s="42" customFormat="1" ht="39.950000000000003" customHeight="1" thickBot="1" x14ac:dyDescent="0.25">
      <c r="A470" s="43"/>
      <c r="B470" s="571" t="str">
        <f>B380</f>
        <v>H</v>
      </c>
      <c r="C470" s="627" t="str">
        <f>C380</f>
        <v>KINGSFORD AVENUE from Roch Street to Rothesay Street - Concrete Pavement Rehabilitation and Associated Works</v>
      </c>
      <c r="D470" s="628"/>
      <c r="E470" s="628"/>
      <c r="F470" s="629"/>
      <c r="G470" s="575" t="s">
        <v>17</v>
      </c>
      <c r="H470" s="575">
        <f>SUM(H381:H469)</f>
        <v>0</v>
      </c>
      <c r="I470" s="598"/>
    </row>
    <row r="471" spans="1:9" s="252" customFormat="1" ht="39.950000000000003" customHeight="1" thickTop="1" x14ac:dyDescent="0.2">
      <c r="A471" s="249"/>
      <c r="B471" s="576" t="s">
        <v>937</v>
      </c>
      <c r="C471" s="640" t="s">
        <v>595</v>
      </c>
      <c r="D471" s="641"/>
      <c r="E471" s="641"/>
      <c r="F471" s="641"/>
      <c r="G471" s="577"/>
      <c r="H471" s="577"/>
      <c r="I471" s="607"/>
    </row>
    <row r="472" spans="1:9" s="224" customFormat="1" ht="35.1" customHeight="1" x14ac:dyDescent="0.2">
      <c r="A472" s="253" t="s">
        <v>602</v>
      </c>
      <c r="B472" s="578" t="s">
        <v>951</v>
      </c>
      <c r="C472" s="272" t="s">
        <v>614</v>
      </c>
      <c r="D472" s="579" t="s">
        <v>700</v>
      </c>
      <c r="E472" s="580" t="s">
        <v>596</v>
      </c>
      <c r="F472" s="581">
        <v>1</v>
      </c>
      <c r="G472" s="562"/>
      <c r="H472" s="582">
        <f t="shared" ref="H472" si="82">ROUND(G472*F472,2)</f>
        <v>0</v>
      </c>
      <c r="I472" s="608"/>
    </row>
    <row r="473" spans="1:9" s="252" customFormat="1" ht="39.950000000000003" customHeight="1" thickBot="1" x14ac:dyDescent="0.25">
      <c r="A473" s="254"/>
      <c r="B473" s="583" t="str">
        <f>B471</f>
        <v>I</v>
      </c>
      <c r="C473" s="642" t="str">
        <f>C471</f>
        <v>MOBILIZATION /DEMOLIBIZATION</v>
      </c>
      <c r="D473" s="643"/>
      <c r="E473" s="643"/>
      <c r="F473" s="643"/>
      <c r="G473" s="584" t="s">
        <v>17</v>
      </c>
      <c r="H473" s="584">
        <f>H472</f>
        <v>0</v>
      </c>
      <c r="I473" s="607"/>
    </row>
    <row r="474" spans="1:9" ht="36" customHeight="1" thickTop="1" x14ac:dyDescent="0.25">
      <c r="A474" s="74"/>
      <c r="B474" s="585"/>
      <c r="C474" s="586" t="s">
        <v>18</v>
      </c>
      <c r="D474" s="587"/>
      <c r="E474" s="588"/>
      <c r="F474" s="588"/>
      <c r="G474" s="589"/>
      <c r="H474" s="590"/>
      <c r="I474" s="476"/>
    </row>
    <row r="475" spans="1:9" ht="39.950000000000003" customHeight="1" thickBot="1" x14ac:dyDescent="0.25">
      <c r="A475" s="18"/>
      <c r="B475" s="571" t="str">
        <f>B6</f>
        <v>A</v>
      </c>
      <c r="C475" s="636" t="str">
        <f>C6</f>
        <v>CALLUM CRESCENT from Donwood Drive to Donwood Drive - Concrete Pavement Rehabilitation and Associated Works</v>
      </c>
      <c r="D475" s="628"/>
      <c r="E475" s="628"/>
      <c r="F475" s="629"/>
      <c r="G475" s="572" t="s">
        <v>17</v>
      </c>
      <c r="H475" s="572">
        <f>H56</f>
        <v>0</v>
      </c>
      <c r="I475" s="476"/>
    </row>
    <row r="476" spans="1:9" ht="39.950000000000003" customHeight="1" thickTop="1" thickBot="1" x14ac:dyDescent="0.25">
      <c r="A476" s="18"/>
      <c r="B476" s="591" t="str">
        <f>B57</f>
        <v>B</v>
      </c>
      <c r="C476" s="637" t="str">
        <f>C57</f>
        <v>CORINNE STREET from Oakland Avenue to Mark Pearce Avenue - Concrete Pavement Rehabilitation and Associated Works</v>
      </c>
      <c r="D476" s="638"/>
      <c r="E476" s="638"/>
      <c r="F476" s="639"/>
      <c r="G476" s="592" t="s">
        <v>17</v>
      </c>
      <c r="H476" s="592">
        <f>H132</f>
        <v>0</v>
      </c>
      <c r="I476" s="476"/>
    </row>
    <row r="477" spans="1:9" ht="39.950000000000003" customHeight="1" thickTop="1" thickBot="1" x14ac:dyDescent="0.25">
      <c r="A477" s="18"/>
      <c r="B477" s="591" t="str">
        <f>B133</f>
        <v>C</v>
      </c>
      <c r="C477" s="637" t="str">
        <f>C133</f>
        <v>DE VRIES AVENUE from McIvor Avenue to Ragsdill Road and Bonner Avenue to Headmaster Row - Asphalt Resurfacing and Associated Works</v>
      </c>
      <c r="D477" s="638"/>
      <c r="E477" s="638"/>
      <c r="F477" s="639"/>
      <c r="G477" s="592" t="s">
        <v>17</v>
      </c>
      <c r="H477" s="592">
        <f>H182</f>
        <v>0</v>
      </c>
      <c r="I477" s="476"/>
    </row>
    <row r="478" spans="1:9" ht="39.950000000000003" customHeight="1" thickTop="1" thickBot="1" x14ac:dyDescent="0.25">
      <c r="A478" s="18"/>
      <c r="B478" s="591" t="str">
        <f>B183</f>
        <v>D</v>
      </c>
      <c r="C478" s="637" t="str">
        <f>C183</f>
        <v>DE VRIES AVENUE from Ragsdill Road to Bonner Avenue - Asphalt Reconstruction and Associated Works</v>
      </c>
      <c r="D478" s="638"/>
      <c r="E478" s="638"/>
      <c r="F478" s="639"/>
      <c r="G478" s="592" t="s">
        <v>17</v>
      </c>
      <c r="H478" s="592">
        <f>H242</f>
        <v>0</v>
      </c>
      <c r="I478" s="476"/>
    </row>
    <row r="479" spans="1:9" ht="39.950000000000003" customHeight="1" thickTop="1" thickBot="1" x14ac:dyDescent="0.25">
      <c r="A479" s="18"/>
      <c r="B479" s="591" t="str">
        <f>B243</f>
        <v>E</v>
      </c>
      <c r="C479" s="637" t="str">
        <f>C243</f>
        <v>DE VRIES AVENUE from McIvor Avenue to Headmaster Row - New Multi-Use Pathway and Associated Works</v>
      </c>
      <c r="D479" s="638"/>
      <c r="E479" s="638"/>
      <c r="F479" s="639"/>
      <c r="G479" s="592" t="s">
        <v>17</v>
      </c>
      <c r="H479" s="592">
        <f>H287</f>
        <v>0</v>
      </c>
      <c r="I479" s="476"/>
    </row>
    <row r="480" spans="1:9" ht="39.950000000000003" customHeight="1" thickTop="1" thickBot="1" x14ac:dyDescent="0.25">
      <c r="A480" s="18"/>
      <c r="B480" s="591" t="str">
        <f>B288</f>
        <v>F</v>
      </c>
      <c r="C480" s="637" t="str">
        <f>C288</f>
        <v>DUNITS DRIVE from Springfield Road to Dunits Drive - Concrete Pavement Rehabilitation and Associated Works</v>
      </c>
      <c r="D480" s="638"/>
      <c r="E480" s="638"/>
      <c r="F480" s="639"/>
      <c r="G480" s="592" t="s">
        <v>17</v>
      </c>
      <c r="H480" s="592">
        <f>H333</f>
        <v>0</v>
      </c>
      <c r="I480" s="476"/>
    </row>
    <row r="481" spans="1:9" ht="39.950000000000003" customHeight="1" thickTop="1" thickBot="1" x14ac:dyDescent="0.25">
      <c r="A481" s="18"/>
      <c r="B481" s="591" t="str">
        <f>B334</f>
        <v>G</v>
      </c>
      <c r="C481" s="637" t="str">
        <f>C334</f>
        <v>DUNITS DRIVE from End to Jim Smith Drive - Concrete Pavement Rehabilitation and Associated Works</v>
      </c>
      <c r="D481" s="638"/>
      <c r="E481" s="638"/>
      <c r="F481" s="639"/>
      <c r="G481" s="592" t="s">
        <v>17</v>
      </c>
      <c r="H481" s="592">
        <f>H379</f>
        <v>0</v>
      </c>
      <c r="I481" s="476"/>
    </row>
    <row r="482" spans="1:9" ht="39.950000000000003" customHeight="1" thickTop="1" thickBot="1" x14ac:dyDescent="0.25">
      <c r="A482" s="18"/>
      <c r="B482" s="591" t="str">
        <f>B380</f>
        <v>H</v>
      </c>
      <c r="C482" s="637" t="str">
        <f>C380</f>
        <v>KINGSFORD AVENUE from Roch Street to Rothesay Street - Concrete Pavement Rehabilitation and Associated Works</v>
      </c>
      <c r="D482" s="638"/>
      <c r="E482" s="638"/>
      <c r="F482" s="639"/>
      <c r="G482" s="592" t="s">
        <v>17</v>
      </c>
      <c r="H482" s="592">
        <f>H470</f>
        <v>0</v>
      </c>
      <c r="I482" s="476"/>
    </row>
    <row r="483" spans="1:9" ht="39.950000000000003" customHeight="1" thickTop="1" thickBot="1" x14ac:dyDescent="0.25">
      <c r="A483" s="28"/>
      <c r="B483" s="591" t="str">
        <f>B471</f>
        <v>I</v>
      </c>
      <c r="C483" s="644" t="str">
        <f>C471</f>
        <v>MOBILIZATION /DEMOLIBIZATION</v>
      </c>
      <c r="D483" s="645"/>
      <c r="E483" s="645"/>
      <c r="F483" s="646"/>
      <c r="G483" s="592" t="s">
        <v>17</v>
      </c>
      <c r="H483" s="592">
        <f>H473</f>
        <v>0</v>
      </c>
      <c r="I483" s="476"/>
    </row>
    <row r="484" spans="1:9" s="37" customFormat="1" ht="37.9" customHeight="1" thickTop="1" x14ac:dyDescent="0.2">
      <c r="A484" s="17"/>
      <c r="B484" s="630" t="s">
        <v>35</v>
      </c>
      <c r="C484" s="631"/>
      <c r="D484" s="631"/>
      <c r="E484" s="631"/>
      <c r="F484" s="631"/>
      <c r="G484" s="648">
        <f>SUM(H475:H483)</f>
        <v>0</v>
      </c>
      <c r="H484" s="649"/>
      <c r="I484" s="609"/>
    </row>
    <row r="485" spans="1:9" ht="15.95" customHeight="1" thickBot="1" x14ac:dyDescent="0.25">
      <c r="A485" s="75"/>
      <c r="B485" s="593"/>
      <c r="C485" s="594"/>
      <c r="D485" s="595"/>
      <c r="E485" s="594"/>
      <c r="F485" s="594"/>
      <c r="G485" s="596"/>
      <c r="H485" s="597"/>
      <c r="I485" s="476"/>
    </row>
    <row r="486" spans="1:9" ht="15.75" thickTop="1" x14ac:dyDescent="0.2"/>
  </sheetData>
  <sheetProtection algorithmName="SHA-512" hashValue="C+OyfsjmCy0U0YuG7sVfowDrtdQHQ6cXAGb4TmtI7lo2D7L+KnloOshIhe76sSKoYL2kSJljgPfG4l6iJv2l+Q==" saltValue="nCkTLigeplMt4D+0xWuNdQ==" spinCount="100000" sheet="1" objects="1" scenarios="1" selectLockedCells="1"/>
  <dataConsolidate/>
  <mergeCells count="29">
    <mergeCell ref="C133:F133"/>
    <mergeCell ref="G484:H484"/>
    <mergeCell ref="C480:F480"/>
    <mergeCell ref="C482:F482"/>
    <mergeCell ref="C334:F334"/>
    <mergeCell ref="C379:F379"/>
    <mergeCell ref="C481:F481"/>
    <mergeCell ref="C183:F183"/>
    <mergeCell ref="C242:F242"/>
    <mergeCell ref="C478:F478"/>
    <mergeCell ref="C479:F479"/>
    <mergeCell ref="C243:F243"/>
    <mergeCell ref="C287:F287"/>
    <mergeCell ref="C6:F6"/>
    <mergeCell ref="C182:F182"/>
    <mergeCell ref="B484:F484"/>
    <mergeCell ref="C57:F57"/>
    <mergeCell ref="C56:F56"/>
    <mergeCell ref="C132:F132"/>
    <mergeCell ref="C475:F475"/>
    <mergeCell ref="C476:F476"/>
    <mergeCell ref="C477:F477"/>
    <mergeCell ref="C471:F471"/>
    <mergeCell ref="C473:F473"/>
    <mergeCell ref="C288:F288"/>
    <mergeCell ref="C333:F333"/>
    <mergeCell ref="C380:F380"/>
    <mergeCell ref="C470:F470"/>
    <mergeCell ref="C483:F483"/>
  </mergeCells>
  <phoneticPr fontId="0" type="noConversion"/>
  <conditionalFormatting sqref="D8">
    <cfRule type="cellIs" dxfId="1741" priority="1374" stopIfTrue="1" operator="equal">
      <formula>"CW 2130-R11"</formula>
    </cfRule>
    <cfRule type="cellIs" dxfId="1740" priority="1375" stopIfTrue="1" operator="equal">
      <formula>"CW 3120-R2"</formula>
    </cfRule>
    <cfRule type="cellIs" dxfId="1739" priority="1376" stopIfTrue="1" operator="equal">
      <formula>"CW 3240-R7"</formula>
    </cfRule>
  </conditionalFormatting>
  <conditionalFormatting sqref="D10">
    <cfRule type="cellIs" dxfId="1738" priority="1371" stopIfTrue="1" operator="equal">
      <formula>"CW 2130-R11"</formula>
    </cfRule>
    <cfRule type="cellIs" dxfId="1737" priority="1372" stopIfTrue="1" operator="equal">
      <formula>"CW 3120-R2"</formula>
    </cfRule>
    <cfRule type="cellIs" dxfId="1736" priority="1373" stopIfTrue="1" operator="equal">
      <formula>"CW 3240-R7"</formula>
    </cfRule>
  </conditionalFormatting>
  <conditionalFormatting sqref="D11">
    <cfRule type="cellIs" dxfId="1735" priority="1368" stopIfTrue="1" operator="equal">
      <formula>"CW 2130-R11"</formula>
    </cfRule>
    <cfRule type="cellIs" dxfId="1734" priority="1369" stopIfTrue="1" operator="equal">
      <formula>"CW 3120-R2"</formula>
    </cfRule>
    <cfRule type="cellIs" dxfId="1733" priority="1370" stopIfTrue="1" operator="equal">
      <formula>"CW 3240-R7"</formula>
    </cfRule>
  </conditionalFormatting>
  <conditionalFormatting sqref="D12">
    <cfRule type="cellIs" dxfId="1732" priority="1359" stopIfTrue="1" operator="equal">
      <formula>"CW 2130-R11"</formula>
    </cfRule>
    <cfRule type="cellIs" dxfId="1731" priority="1360" stopIfTrue="1" operator="equal">
      <formula>"CW 3120-R2"</formula>
    </cfRule>
    <cfRule type="cellIs" dxfId="1730" priority="1361" stopIfTrue="1" operator="equal">
      <formula>"CW 3240-R7"</formula>
    </cfRule>
  </conditionalFormatting>
  <conditionalFormatting sqref="D13">
    <cfRule type="cellIs" dxfId="1729" priority="1356" stopIfTrue="1" operator="equal">
      <formula>"CW 2130-R11"</formula>
    </cfRule>
    <cfRule type="cellIs" dxfId="1728" priority="1357" stopIfTrue="1" operator="equal">
      <formula>"CW 3120-R2"</formula>
    </cfRule>
    <cfRule type="cellIs" dxfId="1727" priority="1358" stopIfTrue="1" operator="equal">
      <formula>"CW 3240-R7"</formula>
    </cfRule>
  </conditionalFormatting>
  <conditionalFormatting sqref="D14">
    <cfRule type="cellIs" dxfId="1726" priority="1353" stopIfTrue="1" operator="equal">
      <formula>"CW 2130-R11"</formula>
    </cfRule>
    <cfRule type="cellIs" dxfId="1725" priority="1354" stopIfTrue="1" operator="equal">
      <formula>"CW 3120-R2"</formula>
    </cfRule>
    <cfRule type="cellIs" dxfId="1724" priority="1355" stopIfTrue="1" operator="equal">
      <formula>"CW 3240-R7"</formula>
    </cfRule>
  </conditionalFormatting>
  <conditionalFormatting sqref="D15">
    <cfRule type="cellIs" dxfId="1723" priority="1350" stopIfTrue="1" operator="equal">
      <formula>"CW 2130-R11"</formula>
    </cfRule>
    <cfRule type="cellIs" dxfId="1722" priority="1351" stopIfTrue="1" operator="equal">
      <formula>"CW 3120-R2"</formula>
    </cfRule>
    <cfRule type="cellIs" dxfId="1721" priority="1352" stopIfTrue="1" operator="equal">
      <formula>"CW 3240-R7"</formula>
    </cfRule>
  </conditionalFormatting>
  <conditionalFormatting sqref="D16">
    <cfRule type="cellIs" dxfId="1720" priority="1344" stopIfTrue="1" operator="equal">
      <formula>"CW 2130-R11"</formula>
    </cfRule>
    <cfRule type="cellIs" dxfId="1719" priority="1345" stopIfTrue="1" operator="equal">
      <formula>"CW 3120-R2"</formula>
    </cfRule>
    <cfRule type="cellIs" dxfId="1718" priority="1346" stopIfTrue="1" operator="equal">
      <formula>"CW 3240-R7"</formula>
    </cfRule>
  </conditionalFormatting>
  <conditionalFormatting sqref="D17">
    <cfRule type="cellIs" dxfId="1717" priority="1341" stopIfTrue="1" operator="equal">
      <formula>"CW 2130-R11"</formula>
    </cfRule>
    <cfRule type="cellIs" dxfId="1716" priority="1342" stopIfTrue="1" operator="equal">
      <formula>"CW 3120-R2"</formula>
    </cfRule>
    <cfRule type="cellIs" dxfId="1715" priority="1343" stopIfTrue="1" operator="equal">
      <formula>"CW 3240-R7"</formula>
    </cfRule>
  </conditionalFormatting>
  <conditionalFormatting sqref="D18">
    <cfRule type="cellIs" dxfId="1714" priority="1338" stopIfTrue="1" operator="equal">
      <formula>"CW 2130-R11"</formula>
    </cfRule>
    <cfRule type="cellIs" dxfId="1713" priority="1339" stopIfTrue="1" operator="equal">
      <formula>"CW 3120-R2"</formula>
    </cfRule>
    <cfRule type="cellIs" dxfId="1712" priority="1340" stopIfTrue="1" operator="equal">
      <formula>"CW 3240-R7"</formula>
    </cfRule>
  </conditionalFormatting>
  <conditionalFormatting sqref="D19">
    <cfRule type="cellIs" dxfId="1711" priority="1335" stopIfTrue="1" operator="equal">
      <formula>"CW 2130-R11"</formula>
    </cfRule>
    <cfRule type="cellIs" dxfId="1710" priority="1336" stopIfTrue="1" operator="equal">
      <formula>"CW 3120-R2"</formula>
    </cfRule>
    <cfRule type="cellIs" dxfId="1709" priority="1337" stopIfTrue="1" operator="equal">
      <formula>"CW 3240-R7"</formula>
    </cfRule>
  </conditionalFormatting>
  <conditionalFormatting sqref="D20">
    <cfRule type="cellIs" dxfId="1708" priority="1332" stopIfTrue="1" operator="equal">
      <formula>"CW 2130-R11"</formula>
    </cfRule>
    <cfRule type="cellIs" dxfId="1707" priority="1333" stopIfTrue="1" operator="equal">
      <formula>"CW 3120-R2"</formula>
    </cfRule>
    <cfRule type="cellIs" dxfId="1706" priority="1334" stopIfTrue="1" operator="equal">
      <formula>"CW 3240-R7"</formula>
    </cfRule>
  </conditionalFormatting>
  <conditionalFormatting sqref="D21">
    <cfRule type="cellIs" dxfId="1705" priority="1329" stopIfTrue="1" operator="equal">
      <formula>"CW 2130-R11"</formula>
    </cfRule>
    <cfRule type="cellIs" dxfId="1704" priority="1330" stopIfTrue="1" operator="equal">
      <formula>"CW 3120-R2"</formula>
    </cfRule>
    <cfRule type="cellIs" dxfId="1703" priority="1331" stopIfTrue="1" operator="equal">
      <formula>"CW 3240-R7"</formula>
    </cfRule>
  </conditionalFormatting>
  <conditionalFormatting sqref="D22">
    <cfRule type="cellIs" dxfId="1702" priority="1326" stopIfTrue="1" operator="equal">
      <formula>"CW 2130-R11"</formula>
    </cfRule>
    <cfRule type="cellIs" dxfId="1701" priority="1327" stopIfTrue="1" operator="equal">
      <formula>"CW 3120-R2"</formula>
    </cfRule>
    <cfRule type="cellIs" dxfId="1700" priority="1328" stopIfTrue="1" operator="equal">
      <formula>"CW 3240-R7"</formula>
    </cfRule>
  </conditionalFormatting>
  <conditionalFormatting sqref="D23">
    <cfRule type="cellIs" dxfId="1699" priority="1323" stopIfTrue="1" operator="equal">
      <formula>"CW 2130-R11"</formula>
    </cfRule>
    <cfRule type="cellIs" dxfId="1698" priority="1324" stopIfTrue="1" operator="equal">
      <formula>"CW 3120-R2"</formula>
    </cfRule>
    <cfRule type="cellIs" dxfId="1697" priority="1325" stopIfTrue="1" operator="equal">
      <formula>"CW 3240-R7"</formula>
    </cfRule>
  </conditionalFormatting>
  <conditionalFormatting sqref="D24">
    <cfRule type="cellIs" dxfId="1696" priority="1320" stopIfTrue="1" operator="equal">
      <formula>"CW 2130-R11"</formula>
    </cfRule>
    <cfRule type="cellIs" dxfId="1695" priority="1321" stopIfTrue="1" operator="equal">
      <formula>"CW 3120-R2"</formula>
    </cfRule>
    <cfRule type="cellIs" dxfId="1694" priority="1322" stopIfTrue="1" operator="equal">
      <formula>"CW 3240-R7"</formula>
    </cfRule>
  </conditionalFormatting>
  <conditionalFormatting sqref="D25">
    <cfRule type="cellIs" dxfId="1693" priority="1317" stopIfTrue="1" operator="equal">
      <formula>"CW 2130-R11"</formula>
    </cfRule>
    <cfRule type="cellIs" dxfId="1692" priority="1318" stopIfTrue="1" operator="equal">
      <formula>"CW 3120-R2"</formula>
    </cfRule>
    <cfRule type="cellIs" dxfId="1691" priority="1319" stopIfTrue="1" operator="equal">
      <formula>"CW 3240-R7"</formula>
    </cfRule>
  </conditionalFormatting>
  <conditionalFormatting sqref="D26">
    <cfRule type="cellIs" dxfId="1690" priority="1314" stopIfTrue="1" operator="equal">
      <formula>"CW 2130-R11"</formula>
    </cfRule>
    <cfRule type="cellIs" dxfId="1689" priority="1315" stopIfTrue="1" operator="equal">
      <formula>"CW 3120-R2"</formula>
    </cfRule>
    <cfRule type="cellIs" dxfId="1688" priority="1316" stopIfTrue="1" operator="equal">
      <formula>"CW 3240-R7"</formula>
    </cfRule>
  </conditionalFormatting>
  <conditionalFormatting sqref="D27">
    <cfRule type="cellIs" dxfId="1687" priority="1311" stopIfTrue="1" operator="equal">
      <formula>"CW 2130-R11"</formula>
    </cfRule>
    <cfRule type="cellIs" dxfId="1686" priority="1312" stopIfTrue="1" operator="equal">
      <formula>"CW 3120-R2"</formula>
    </cfRule>
    <cfRule type="cellIs" dxfId="1685" priority="1313" stopIfTrue="1" operator="equal">
      <formula>"CW 3240-R7"</formula>
    </cfRule>
  </conditionalFormatting>
  <conditionalFormatting sqref="D28">
    <cfRule type="cellIs" dxfId="1684" priority="1308" stopIfTrue="1" operator="equal">
      <formula>"CW 2130-R11"</formula>
    </cfRule>
    <cfRule type="cellIs" dxfId="1683" priority="1309" stopIfTrue="1" operator="equal">
      <formula>"CW 3120-R2"</formula>
    </cfRule>
    <cfRule type="cellIs" dxfId="1682" priority="1310" stopIfTrue="1" operator="equal">
      <formula>"CW 3240-R7"</formula>
    </cfRule>
  </conditionalFormatting>
  <conditionalFormatting sqref="D29">
    <cfRule type="cellIs" dxfId="1681" priority="1302" stopIfTrue="1" operator="equal">
      <formula>"CW 2130-R11"</formula>
    </cfRule>
    <cfRule type="cellIs" dxfId="1680" priority="1303" stopIfTrue="1" operator="equal">
      <formula>"CW 3120-R2"</formula>
    </cfRule>
    <cfRule type="cellIs" dxfId="1679" priority="1304" stopIfTrue="1" operator="equal">
      <formula>"CW 3240-R7"</formula>
    </cfRule>
  </conditionalFormatting>
  <conditionalFormatting sqref="D30">
    <cfRule type="cellIs" dxfId="1678" priority="1299" stopIfTrue="1" operator="equal">
      <formula>"CW 2130-R11"</formula>
    </cfRule>
    <cfRule type="cellIs" dxfId="1677" priority="1300" stopIfTrue="1" operator="equal">
      <formula>"CW 3120-R2"</formula>
    </cfRule>
    <cfRule type="cellIs" dxfId="1676" priority="1301" stopIfTrue="1" operator="equal">
      <formula>"CW 3240-R7"</formula>
    </cfRule>
  </conditionalFormatting>
  <conditionalFormatting sqref="D31">
    <cfRule type="cellIs" dxfId="1675" priority="1296" stopIfTrue="1" operator="equal">
      <formula>"CW 2130-R11"</formula>
    </cfRule>
    <cfRule type="cellIs" dxfId="1674" priority="1297" stopIfTrue="1" operator="equal">
      <formula>"CW 3120-R2"</formula>
    </cfRule>
    <cfRule type="cellIs" dxfId="1673" priority="1298" stopIfTrue="1" operator="equal">
      <formula>"CW 3240-R7"</formula>
    </cfRule>
  </conditionalFormatting>
  <conditionalFormatting sqref="D32">
    <cfRule type="cellIs" dxfId="1672" priority="1293" stopIfTrue="1" operator="equal">
      <formula>"CW 2130-R11"</formula>
    </cfRule>
    <cfRule type="cellIs" dxfId="1671" priority="1294" stopIfTrue="1" operator="equal">
      <formula>"CW 3120-R2"</formula>
    </cfRule>
    <cfRule type="cellIs" dxfId="1670" priority="1295" stopIfTrue="1" operator="equal">
      <formula>"CW 3240-R7"</formula>
    </cfRule>
  </conditionalFormatting>
  <conditionalFormatting sqref="D33">
    <cfRule type="cellIs" dxfId="1669" priority="1290" stopIfTrue="1" operator="equal">
      <formula>"CW 2130-R11"</formula>
    </cfRule>
    <cfRule type="cellIs" dxfId="1668" priority="1291" stopIfTrue="1" operator="equal">
      <formula>"CW 3120-R2"</formula>
    </cfRule>
    <cfRule type="cellIs" dxfId="1667" priority="1292" stopIfTrue="1" operator="equal">
      <formula>"CW 3240-R7"</formula>
    </cfRule>
  </conditionalFormatting>
  <conditionalFormatting sqref="D34">
    <cfRule type="cellIs" dxfId="1666" priority="1287" stopIfTrue="1" operator="equal">
      <formula>"CW 2130-R11"</formula>
    </cfRule>
    <cfRule type="cellIs" dxfId="1665" priority="1288" stopIfTrue="1" operator="equal">
      <formula>"CW 3120-R2"</formula>
    </cfRule>
    <cfRule type="cellIs" dxfId="1664" priority="1289" stopIfTrue="1" operator="equal">
      <formula>"CW 3240-R7"</formula>
    </cfRule>
  </conditionalFormatting>
  <conditionalFormatting sqref="D35">
    <cfRule type="cellIs" dxfId="1663" priority="1284" stopIfTrue="1" operator="equal">
      <formula>"CW 2130-R11"</formula>
    </cfRule>
    <cfRule type="cellIs" dxfId="1662" priority="1285" stopIfTrue="1" operator="equal">
      <formula>"CW 3120-R2"</formula>
    </cfRule>
    <cfRule type="cellIs" dxfId="1661" priority="1286" stopIfTrue="1" operator="equal">
      <formula>"CW 3240-R7"</formula>
    </cfRule>
  </conditionalFormatting>
  <conditionalFormatting sqref="D36">
    <cfRule type="cellIs" dxfId="1660" priority="1281" stopIfTrue="1" operator="equal">
      <formula>"CW 2130-R11"</formula>
    </cfRule>
    <cfRule type="cellIs" dxfId="1659" priority="1282" stopIfTrue="1" operator="equal">
      <formula>"CW 3120-R2"</formula>
    </cfRule>
    <cfRule type="cellIs" dxfId="1658" priority="1283" stopIfTrue="1" operator="equal">
      <formula>"CW 3240-R7"</formula>
    </cfRule>
  </conditionalFormatting>
  <conditionalFormatting sqref="D37">
    <cfRule type="cellIs" dxfId="1657" priority="1278" stopIfTrue="1" operator="equal">
      <formula>"CW 2130-R11"</formula>
    </cfRule>
    <cfRule type="cellIs" dxfId="1656" priority="1279" stopIfTrue="1" operator="equal">
      <formula>"CW 3120-R2"</formula>
    </cfRule>
    <cfRule type="cellIs" dxfId="1655" priority="1280" stopIfTrue="1" operator="equal">
      <formula>"CW 3240-R7"</formula>
    </cfRule>
  </conditionalFormatting>
  <conditionalFormatting sqref="D38">
    <cfRule type="cellIs" dxfId="1654" priority="1275" stopIfTrue="1" operator="equal">
      <formula>"CW 2130-R11"</formula>
    </cfRule>
    <cfRule type="cellIs" dxfId="1653" priority="1276" stopIfTrue="1" operator="equal">
      <formula>"CW 3120-R2"</formula>
    </cfRule>
    <cfRule type="cellIs" dxfId="1652" priority="1277" stopIfTrue="1" operator="equal">
      <formula>"CW 3240-R7"</formula>
    </cfRule>
  </conditionalFormatting>
  <conditionalFormatting sqref="D39">
    <cfRule type="cellIs" dxfId="1651" priority="1272" stopIfTrue="1" operator="equal">
      <formula>"CW 2130-R11"</formula>
    </cfRule>
    <cfRule type="cellIs" dxfId="1650" priority="1273" stopIfTrue="1" operator="equal">
      <formula>"CW 3120-R2"</formula>
    </cfRule>
    <cfRule type="cellIs" dxfId="1649" priority="1274" stopIfTrue="1" operator="equal">
      <formula>"CW 3240-R7"</formula>
    </cfRule>
  </conditionalFormatting>
  <conditionalFormatting sqref="D42">
    <cfRule type="cellIs" dxfId="1648" priority="1269" stopIfTrue="1" operator="equal">
      <formula>"CW 2130-R11"</formula>
    </cfRule>
    <cfRule type="cellIs" dxfId="1647" priority="1270" stopIfTrue="1" operator="equal">
      <formula>"CW 3120-R2"</formula>
    </cfRule>
    <cfRule type="cellIs" dxfId="1646" priority="1271" stopIfTrue="1" operator="equal">
      <formula>"CW 3240-R7"</formula>
    </cfRule>
  </conditionalFormatting>
  <conditionalFormatting sqref="D48">
    <cfRule type="cellIs" dxfId="1645" priority="1266" stopIfTrue="1" operator="equal">
      <formula>"CW 2130-R11"</formula>
    </cfRule>
    <cfRule type="cellIs" dxfId="1644" priority="1267" stopIfTrue="1" operator="equal">
      <formula>"CW 3120-R2"</formula>
    </cfRule>
    <cfRule type="cellIs" dxfId="1643" priority="1268" stopIfTrue="1" operator="equal">
      <formula>"CW 3240-R7"</formula>
    </cfRule>
  </conditionalFormatting>
  <conditionalFormatting sqref="D49">
    <cfRule type="cellIs" dxfId="1642" priority="1264" stopIfTrue="1" operator="equal">
      <formula>"CW 3120-R2"</formula>
    </cfRule>
    <cfRule type="cellIs" dxfId="1641" priority="1265" stopIfTrue="1" operator="equal">
      <formula>"CW 3240-R7"</formula>
    </cfRule>
  </conditionalFormatting>
  <conditionalFormatting sqref="D50">
    <cfRule type="cellIs" dxfId="1640" priority="1261" stopIfTrue="1" operator="equal">
      <formula>"CW 2130-R11"</formula>
    </cfRule>
    <cfRule type="cellIs" dxfId="1639" priority="1262" stopIfTrue="1" operator="equal">
      <formula>"CW 3120-R2"</formula>
    </cfRule>
    <cfRule type="cellIs" dxfId="1638" priority="1263" stopIfTrue="1" operator="equal">
      <formula>"CW 3240-R7"</formula>
    </cfRule>
  </conditionalFormatting>
  <conditionalFormatting sqref="D53">
    <cfRule type="cellIs" dxfId="1637" priority="1258" stopIfTrue="1" operator="equal">
      <formula>"CW 2130-R11"</formula>
    </cfRule>
    <cfRule type="cellIs" dxfId="1636" priority="1259" stopIfTrue="1" operator="equal">
      <formula>"CW 3120-R2"</formula>
    </cfRule>
    <cfRule type="cellIs" dxfId="1635" priority="1260" stopIfTrue="1" operator="equal">
      <formula>"CW 3240-R7"</formula>
    </cfRule>
  </conditionalFormatting>
  <conditionalFormatting sqref="D54">
    <cfRule type="cellIs" dxfId="1634" priority="1255" stopIfTrue="1" operator="equal">
      <formula>"CW 2130-R11"</formula>
    </cfRule>
    <cfRule type="cellIs" dxfId="1633" priority="1256" stopIfTrue="1" operator="equal">
      <formula>"CW 3120-R2"</formula>
    </cfRule>
    <cfRule type="cellIs" dxfId="1632" priority="1257" stopIfTrue="1" operator="equal">
      <formula>"CW 3240-R7"</formula>
    </cfRule>
  </conditionalFormatting>
  <conditionalFormatting sqref="D55">
    <cfRule type="cellIs" dxfId="1631" priority="1252" stopIfTrue="1" operator="equal">
      <formula>"CW 2130-R11"</formula>
    </cfRule>
    <cfRule type="cellIs" dxfId="1630" priority="1253" stopIfTrue="1" operator="equal">
      <formula>"CW 3120-R2"</formula>
    </cfRule>
    <cfRule type="cellIs" dxfId="1629" priority="1254" stopIfTrue="1" operator="equal">
      <formula>"CW 3240-R7"</formula>
    </cfRule>
  </conditionalFormatting>
  <conditionalFormatting sqref="D59">
    <cfRule type="cellIs" dxfId="1628" priority="1249" stopIfTrue="1" operator="equal">
      <formula>"CW 2130-R11"</formula>
    </cfRule>
    <cfRule type="cellIs" dxfId="1627" priority="1250" stopIfTrue="1" operator="equal">
      <formula>"CW 3120-R2"</formula>
    </cfRule>
    <cfRule type="cellIs" dxfId="1626" priority="1251" stopIfTrue="1" operator="equal">
      <formula>"CW 3240-R7"</formula>
    </cfRule>
  </conditionalFormatting>
  <conditionalFormatting sqref="D60">
    <cfRule type="cellIs" dxfId="1625" priority="1246" stopIfTrue="1" operator="equal">
      <formula>"CW 2130-R11"</formula>
    </cfRule>
    <cfRule type="cellIs" dxfId="1624" priority="1247" stopIfTrue="1" operator="equal">
      <formula>"CW 3120-R2"</formula>
    </cfRule>
    <cfRule type="cellIs" dxfId="1623" priority="1248" stopIfTrue="1" operator="equal">
      <formula>"CW 3240-R7"</formula>
    </cfRule>
  </conditionalFormatting>
  <conditionalFormatting sqref="D61">
    <cfRule type="cellIs" dxfId="1622" priority="1243" stopIfTrue="1" operator="equal">
      <formula>"CW 2130-R11"</formula>
    </cfRule>
    <cfRule type="cellIs" dxfId="1621" priority="1244" stopIfTrue="1" operator="equal">
      <formula>"CW 3120-R2"</formula>
    </cfRule>
    <cfRule type="cellIs" dxfId="1620" priority="1245" stopIfTrue="1" operator="equal">
      <formula>"CW 3240-R7"</formula>
    </cfRule>
  </conditionalFormatting>
  <conditionalFormatting sqref="D64">
    <cfRule type="cellIs" dxfId="1619" priority="1240" stopIfTrue="1" operator="equal">
      <formula>"CW 2130-R11"</formula>
    </cfRule>
    <cfRule type="cellIs" dxfId="1618" priority="1241" stopIfTrue="1" operator="equal">
      <formula>"CW 3120-R2"</formula>
    </cfRule>
    <cfRule type="cellIs" dxfId="1617" priority="1242" stopIfTrue="1" operator="equal">
      <formula>"CW 3240-R7"</formula>
    </cfRule>
  </conditionalFormatting>
  <conditionalFormatting sqref="D65">
    <cfRule type="cellIs" dxfId="1616" priority="1237" stopIfTrue="1" operator="equal">
      <formula>"CW 2130-R11"</formula>
    </cfRule>
    <cfRule type="cellIs" dxfId="1615" priority="1238" stopIfTrue="1" operator="equal">
      <formula>"CW 3120-R2"</formula>
    </cfRule>
    <cfRule type="cellIs" dxfId="1614" priority="1239" stopIfTrue="1" operator="equal">
      <formula>"CW 3240-R7"</formula>
    </cfRule>
  </conditionalFormatting>
  <conditionalFormatting sqref="D66">
    <cfRule type="cellIs" dxfId="1613" priority="1234" stopIfTrue="1" operator="equal">
      <formula>"CW 2130-R11"</formula>
    </cfRule>
    <cfRule type="cellIs" dxfId="1612" priority="1235" stopIfTrue="1" operator="equal">
      <formula>"CW 3120-R2"</formula>
    </cfRule>
    <cfRule type="cellIs" dxfId="1611" priority="1236" stopIfTrue="1" operator="equal">
      <formula>"CW 3240-R7"</formula>
    </cfRule>
  </conditionalFormatting>
  <conditionalFormatting sqref="D67">
    <cfRule type="cellIs" dxfId="1610" priority="1231" stopIfTrue="1" operator="equal">
      <formula>"CW 2130-R11"</formula>
    </cfRule>
    <cfRule type="cellIs" dxfId="1609" priority="1232" stopIfTrue="1" operator="equal">
      <formula>"CW 3120-R2"</formula>
    </cfRule>
    <cfRule type="cellIs" dxfId="1608" priority="1233" stopIfTrue="1" operator="equal">
      <formula>"CW 3240-R7"</formula>
    </cfRule>
  </conditionalFormatting>
  <conditionalFormatting sqref="D68">
    <cfRule type="cellIs" dxfId="1607" priority="1228" stopIfTrue="1" operator="equal">
      <formula>"CW 2130-R11"</formula>
    </cfRule>
    <cfRule type="cellIs" dxfId="1606" priority="1229" stopIfTrue="1" operator="equal">
      <formula>"CW 3120-R2"</formula>
    </cfRule>
    <cfRule type="cellIs" dxfId="1605" priority="1230" stopIfTrue="1" operator="equal">
      <formula>"CW 3240-R7"</formula>
    </cfRule>
  </conditionalFormatting>
  <conditionalFormatting sqref="D69">
    <cfRule type="cellIs" dxfId="1604" priority="1225" stopIfTrue="1" operator="equal">
      <formula>"CW 2130-R11"</formula>
    </cfRule>
    <cfRule type="cellIs" dxfId="1603" priority="1226" stopIfTrue="1" operator="equal">
      <formula>"CW 3120-R2"</formula>
    </cfRule>
    <cfRule type="cellIs" dxfId="1602" priority="1227" stopIfTrue="1" operator="equal">
      <formula>"CW 3240-R7"</formula>
    </cfRule>
  </conditionalFormatting>
  <conditionalFormatting sqref="D70">
    <cfRule type="cellIs" dxfId="1601" priority="1222" stopIfTrue="1" operator="equal">
      <formula>"CW 2130-R11"</formula>
    </cfRule>
    <cfRule type="cellIs" dxfId="1600" priority="1223" stopIfTrue="1" operator="equal">
      <formula>"CW 3120-R2"</formula>
    </cfRule>
    <cfRule type="cellIs" dxfId="1599" priority="1224" stopIfTrue="1" operator="equal">
      <formula>"CW 3240-R7"</formula>
    </cfRule>
  </conditionalFormatting>
  <conditionalFormatting sqref="D71">
    <cfRule type="cellIs" dxfId="1598" priority="1219" stopIfTrue="1" operator="equal">
      <formula>"CW 2130-R11"</formula>
    </cfRule>
    <cfRule type="cellIs" dxfId="1597" priority="1220" stopIfTrue="1" operator="equal">
      <formula>"CW 3120-R2"</formula>
    </cfRule>
    <cfRule type="cellIs" dxfId="1596" priority="1221" stopIfTrue="1" operator="equal">
      <formula>"CW 3240-R7"</formula>
    </cfRule>
  </conditionalFormatting>
  <conditionalFormatting sqref="D72">
    <cfRule type="cellIs" dxfId="1595" priority="1216" stopIfTrue="1" operator="equal">
      <formula>"CW 2130-R11"</formula>
    </cfRule>
    <cfRule type="cellIs" dxfId="1594" priority="1217" stopIfTrue="1" operator="equal">
      <formula>"CW 3120-R2"</formula>
    </cfRule>
    <cfRule type="cellIs" dxfId="1593" priority="1218" stopIfTrue="1" operator="equal">
      <formula>"CW 3240-R7"</formula>
    </cfRule>
  </conditionalFormatting>
  <conditionalFormatting sqref="D73">
    <cfRule type="cellIs" dxfId="1592" priority="1213" stopIfTrue="1" operator="equal">
      <formula>"CW 2130-R11"</formula>
    </cfRule>
    <cfRule type="cellIs" dxfId="1591" priority="1214" stopIfTrue="1" operator="equal">
      <formula>"CW 3120-R2"</formula>
    </cfRule>
    <cfRule type="cellIs" dxfId="1590" priority="1215" stopIfTrue="1" operator="equal">
      <formula>"CW 3240-R7"</formula>
    </cfRule>
  </conditionalFormatting>
  <conditionalFormatting sqref="D74">
    <cfRule type="cellIs" dxfId="1589" priority="1210" stopIfTrue="1" operator="equal">
      <formula>"CW 2130-R11"</formula>
    </cfRule>
    <cfRule type="cellIs" dxfId="1588" priority="1211" stopIfTrue="1" operator="equal">
      <formula>"CW 3120-R2"</formula>
    </cfRule>
    <cfRule type="cellIs" dxfId="1587" priority="1212" stopIfTrue="1" operator="equal">
      <formula>"CW 3240-R7"</formula>
    </cfRule>
  </conditionalFormatting>
  <conditionalFormatting sqref="D76">
    <cfRule type="cellIs" dxfId="1586" priority="1207" stopIfTrue="1" operator="equal">
      <formula>"CW 2130-R11"</formula>
    </cfRule>
    <cfRule type="cellIs" dxfId="1585" priority="1208" stopIfTrue="1" operator="equal">
      <formula>"CW 3120-R2"</formula>
    </cfRule>
    <cfRule type="cellIs" dxfId="1584" priority="1209" stopIfTrue="1" operator="equal">
      <formula>"CW 3240-R7"</formula>
    </cfRule>
  </conditionalFormatting>
  <conditionalFormatting sqref="D77">
    <cfRule type="cellIs" dxfId="1583" priority="1204" stopIfTrue="1" operator="equal">
      <formula>"CW 2130-R11"</formula>
    </cfRule>
    <cfRule type="cellIs" dxfId="1582" priority="1205" stopIfTrue="1" operator="equal">
      <formula>"CW 3120-R2"</formula>
    </cfRule>
    <cfRule type="cellIs" dxfId="1581" priority="1206" stopIfTrue="1" operator="equal">
      <formula>"CW 3240-R7"</formula>
    </cfRule>
  </conditionalFormatting>
  <conditionalFormatting sqref="D78">
    <cfRule type="cellIs" dxfId="1580" priority="1201" stopIfTrue="1" operator="equal">
      <formula>"CW 2130-R11"</formula>
    </cfRule>
    <cfRule type="cellIs" dxfId="1579" priority="1202" stopIfTrue="1" operator="equal">
      <formula>"CW 3120-R2"</formula>
    </cfRule>
    <cfRule type="cellIs" dxfId="1578" priority="1203" stopIfTrue="1" operator="equal">
      <formula>"CW 3240-R7"</formula>
    </cfRule>
  </conditionalFormatting>
  <conditionalFormatting sqref="D79">
    <cfRule type="cellIs" dxfId="1577" priority="1198" stopIfTrue="1" operator="equal">
      <formula>"CW 2130-R11"</formula>
    </cfRule>
    <cfRule type="cellIs" dxfId="1576" priority="1199" stopIfTrue="1" operator="equal">
      <formula>"CW 3120-R2"</formula>
    </cfRule>
    <cfRule type="cellIs" dxfId="1575" priority="1200" stopIfTrue="1" operator="equal">
      <formula>"CW 3240-R7"</formula>
    </cfRule>
  </conditionalFormatting>
  <conditionalFormatting sqref="D80">
    <cfRule type="cellIs" dxfId="1574" priority="1195" stopIfTrue="1" operator="equal">
      <formula>"CW 2130-R11"</formula>
    </cfRule>
    <cfRule type="cellIs" dxfId="1573" priority="1196" stopIfTrue="1" operator="equal">
      <formula>"CW 3120-R2"</formula>
    </cfRule>
    <cfRule type="cellIs" dxfId="1572" priority="1197" stopIfTrue="1" operator="equal">
      <formula>"CW 3240-R7"</formula>
    </cfRule>
  </conditionalFormatting>
  <conditionalFormatting sqref="D81">
    <cfRule type="cellIs" dxfId="1571" priority="1192" stopIfTrue="1" operator="equal">
      <formula>"CW 2130-R11"</formula>
    </cfRule>
    <cfRule type="cellIs" dxfId="1570" priority="1193" stopIfTrue="1" operator="equal">
      <formula>"CW 3120-R2"</formula>
    </cfRule>
    <cfRule type="cellIs" dxfId="1569" priority="1194" stopIfTrue="1" operator="equal">
      <formula>"CW 3240-R7"</formula>
    </cfRule>
  </conditionalFormatting>
  <conditionalFormatting sqref="D82">
    <cfRule type="cellIs" dxfId="1568" priority="1189" stopIfTrue="1" operator="equal">
      <formula>"CW 2130-R11"</formula>
    </cfRule>
    <cfRule type="cellIs" dxfId="1567" priority="1190" stopIfTrue="1" operator="equal">
      <formula>"CW 3120-R2"</formula>
    </cfRule>
    <cfRule type="cellIs" dxfId="1566" priority="1191" stopIfTrue="1" operator="equal">
      <formula>"CW 3240-R7"</formula>
    </cfRule>
  </conditionalFormatting>
  <conditionalFormatting sqref="D83">
    <cfRule type="cellIs" dxfId="1565" priority="1186" stopIfTrue="1" operator="equal">
      <formula>"CW 2130-R11"</formula>
    </cfRule>
    <cfRule type="cellIs" dxfId="1564" priority="1187" stopIfTrue="1" operator="equal">
      <formula>"CW 3120-R2"</formula>
    </cfRule>
    <cfRule type="cellIs" dxfId="1563" priority="1188" stopIfTrue="1" operator="equal">
      <formula>"CW 3240-R7"</formula>
    </cfRule>
  </conditionalFormatting>
  <conditionalFormatting sqref="D84">
    <cfRule type="cellIs" dxfId="1562" priority="1183" stopIfTrue="1" operator="equal">
      <formula>"CW 2130-R11"</formula>
    </cfRule>
    <cfRule type="cellIs" dxfId="1561" priority="1184" stopIfTrue="1" operator="equal">
      <formula>"CW 3120-R2"</formula>
    </cfRule>
    <cfRule type="cellIs" dxfId="1560" priority="1185" stopIfTrue="1" operator="equal">
      <formula>"CW 3240-R7"</formula>
    </cfRule>
  </conditionalFormatting>
  <conditionalFormatting sqref="D85">
    <cfRule type="cellIs" dxfId="1559" priority="1180" stopIfTrue="1" operator="equal">
      <formula>"CW 2130-R11"</formula>
    </cfRule>
    <cfRule type="cellIs" dxfId="1558" priority="1181" stopIfTrue="1" operator="equal">
      <formula>"CW 3120-R2"</formula>
    </cfRule>
    <cfRule type="cellIs" dxfId="1557" priority="1182" stopIfTrue="1" operator="equal">
      <formula>"CW 3240-R7"</formula>
    </cfRule>
  </conditionalFormatting>
  <conditionalFormatting sqref="D86">
    <cfRule type="cellIs" dxfId="1556" priority="1171" stopIfTrue="1" operator="equal">
      <formula>"CW 2130-R11"</formula>
    </cfRule>
    <cfRule type="cellIs" dxfId="1555" priority="1172" stopIfTrue="1" operator="equal">
      <formula>"CW 3120-R2"</formula>
    </cfRule>
    <cfRule type="cellIs" dxfId="1554" priority="1173" stopIfTrue="1" operator="equal">
      <formula>"CW 3240-R7"</formula>
    </cfRule>
  </conditionalFormatting>
  <conditionalFormatting sqref="D88">
    <cfRule type="cellIs" dxfId="1553" priority="1165" stopIfTrue="1" operator="equal">
      <formula>"CW 2130-R11"</formula>
    </cfRule>
    <cfRule type="cellIs" dxfId="1552" priority="1166" stopIfTrue="1" operator="equal">
      <formula>"CW 3120-R2"</formula>
    </cfRule>
    <cfRule type="cellIs" dxfId="1551" priority="1167" stopIfTrue="1" operator="equal">
      <formula>"CW 3240-R7"</formula>
    </cfRule>
  </conditionalFormatting>
  <conditionalFormatting sqref="D89">
    <cfRule type="cellIs" dxfId="1550" priority="1162" stopIfTrue="1" operator="equal">
      <formula>"CW 2130-R11"</formula>
    </cfRule>
    <cfRule type="cellIs" dxfId="1549" priority="1163" stopIfTrue="1" operator="equal">
      <formula>"CW 3120-R2"</formula>
    </cfRule>
    <cfRule type="cellIs" dxfId="1548" priority="1164" stopIfTrue="1" operator="equal">
      <formula>"CW 3240-R7"</formula>
    </cfRule>
  </conditionalFormatting>
  <conditionalFormatting sqref="D91">
    <cfRule type="cellIs" dxfId="1547" priority="1156" stopIfTrue="1" operator="equal">
      <formula>"CW 2130-R11"</formula>
    </cfRule>
    <cfRule type="cellIs" dxfId="1546" priority="1157" stopIfTrue="1" operator="equal">
      <formula>"CW 3120-R2"</formula>
    </cfRule>
    <cfRule type="cellIs" dxfId="1545" priority="1158" stopIfTrue="1" operator="equal">
      <formula>"CW 3240-R7"</formula>
    </cfRule>
  </conditionalFormatting>
  <conditionalFormatting sqref="D92">
    <cfRule type="cellIs" dxfId="1544" priority="1153" stopIfTrue="1" operator="equal">
      <formula>"CW 2130-R11"</formula>
    </cfRule>
    <cfRule type="cellIs" dxfId="1543" priority="1154" stopIfTrue="1" operator="equal">
      <formula>"CW 3120-R2"</formula>
    </cfRule>
    <cfRule type="cellIs" dxfId="1542" priority="1155" stopIfTrue="1" operator="equal">
      <formula>"CW 3240-R7"</formula>
    </cfRule>
  </conditionalFormatting>
  <conditionalFormatting sqref="D93">
    <cfRule type="cellIs" dxfId="1541" priority="1150" stopIfTrue="1" operator="equal">
      <formula>"CW 2130-R11"</formula>
    </cfRule>
    <cfRule type="cellIs" dxfId="1540" priority="1151" stopIfTrue="1" operator="equal">
      <formula>"CW 3120-R2"</formula>
    </cfRule>
    <cfRule type="cellIs" dxfId="1539" priority="1152" stopIfTrue="1" operator="equal">
      <formula>"CW 3240-R7"</formula>
    </cfRule>
  </conditionalFormatting>
  <conditionalFormatting sqref="D94">
    <cfRule type="cellIs" dxfId="1538" priority="1147" stopIfTrue="1" operator="equal">
      <formula>"CW 2130-R11"</formula>
    </cfRule>
    <cfRule type="cellIs" dxfId="1537" priority="1148" stopIfTrue="1" operator="equal">
      <formula>"CW 3120-R2"</formula>
    </cfRule>
    <cfRule type="cellIs" dxfId="1536" priority="1149" stopIfTrue="1" operator="equal">
      <formula>"CW 3240-R7"</formula>
    </cfRule>
  </conditionalFormatting>
  <conditionalFormatting sqref="D95">
    <cfRule type="cellIs" dxfId="1535" priority="1144" stopIfTrue="1" operator="equal">
      <formula>"CW 2130-R11"</formula>
    </cfRule>
    <cfRule type="cellIs" dxfId="1534" priority="1145" stopIfTrue="1" operator="equal">
      <formula>"CW 3120-R2"</formula>
    </cfRule>
    <cfRule type="cellIs" dxfId="1533" priority="1146" stopIfTrue="1" operator="equal">
      <formula>"CW 3240-R7"</formula>
    </cfRule>
  </conditionalFormatting>
  <conditionalFormatting sqref="D96">
    <cfRule type="cellIs" dxfId="1532" priority="1141" stopIfTrue="1" operator="equal">
      <formula>"CW 2130-R11"</formula>
    </cfRule>
    <cfRule type="cellIs" dxfId="1531" priority="1142" stopIfTrue="1" operator="equal">
      <formula>"CW 3120-R2"</formula>
    </cfRule>
    <cfRule type="cellIs" dxfId="1530" priority="1143" stopIfTrue="1" operator="equal">
      <formula>"CW 3240-R7"</formula>
    </cfRule>
  </conditionalFormatting>
  <conditionalFormatting sqref="D97">
    <cfRule type="cellIs" dxfId="1529" priority="1138" stopIfTrue="1" operator="equal">
      <formula>"CW 2130-R11"</formula>
    </cfRule>
    <cfRule type="cellIs" dxfId="1528" priority="1139" stopIfTrue="1" operator="equal">
      <formula>"CW 3120-R2"</formula>
    </cfRule>
    <cfRule type="cellIs" dxfId="1527" priority="1140" stopIfTrue="1" operator="equal">
      <formula>"CW 3240-R7"</formula>
    </cfRule>
  </conditionalFormatting>
  <conditionalFormatting sqref="D98">
    <cfRule type="cellIs" dxfId="1526" priority="1135" stopIfTrue="1" operator="equal">
      <formula>"CW 2130-R11"</formula>
    </cfRule>
    <cfRule type="cellIs" dxfId="1525" priority="1136" stopIfTrue="1" operator="equal">
      <formula>"CW 3120-R2"</formula>
    </cfRule>
    <cfRule type="cellIs" dxfId="1524" priority="1137" stopIfTrue="1" operator="equal">
      <formula>"CW 3240-R7"</formula>
    </cfRule>
  </conditionalFormatting>
  <conditionalFormatting sqref="D99">
    <cfRule type="cellIs" dxfId="1523" priority="1132" stopIfTrue="1" operator="equal">
      <formula>"CW 2130-R11"</formula>
    </cfRule>
    <cfRule type="cellIs" dxfId="1522" priority="1133" stopIfTrue="1" operator="equal">
      <formula>"CW 3120-R2"</formula>
    </cfRule>
    <cfRule type="cellIs" dxfId="1521" priority="1134" stopIfTrue="1" operator="equal">
      <formula>"CW 3240-R7"</formula>
    </cfRule>
  </conditionalFormatting>
  <conditionalFormatting sqref="D100">
    <cfRule type="cellIs" dxfId="1520" priority="1129" stopIfTrue="1" operator="equal">
      <formula>"CW 2130-R11"</formula>
    </cfRule>
    <cfRule type="cellIs" dxfId="1519" priority="1130" stopIfTrue="1" operator="equal">
      <formula>"CW 3120-R2"</formula>
    </cfRule>
    <cfRule type="cellIs" dxfId="1518" priority="1131" stopIfTrue="1" operator="equal">
      <formula>"CW 3240-R7"</formula>
    </cfRule>
  </conditionalFormatting>
  <conditionalFormatting sqref="D103">
    <cfRule type="cellIs" dxfId="1517" priority="1126" stopIfTrue="1" operator="equal">
      <formula>"CW 2130-R11"</formula>
    </cfRule>
    <cfRule type="cellIs" dxfId="1516" priority="1127" stopIfTrue="1" operator="equal">
      <formula>"CW 3120-R2"</formula>
    </cfRule>
    <cfRule type="cellIs" dxfId="1515" priority="1128" stopIfTrue="1" operator="equal">
      <formula>"CW 3240-R7"</formula>
    </cfRule>
  </conditionalFormatting>
  <conditionalFormatting sqref="D104">
    <cfRule type="cellIs" dxfId="1514" priority="1123" stopIfTrue="1" operator="equal">
      <formula>"CW 2130-R11"</formula>
    </cfRule>
    <cfRule type="cellIs" dxfId="1513" priority="1124" stopIfTrue="1" operator="equal">
      <formula>"CW 3120-R2"</formula>
    </cfRule>
    <cfRule type="cellIs" dxfId="1512" priority="1125" stopIfTrue="1" operator="equal">
      <formula>"CW 3240-R7"</formula>
    </cfRule>
  </conditionalFormatting>
  <conditionalFormatting sqref="D106">
    <cfRule type="cellIs" dxfId="1511" priority="1117" stopIfTrue="1" operator="equal">
      <formula>"CW 2130-R11"</formula>
    </cfRule>
    <cfRule type="cellIs" dxfId="1510" priority="1118" stopIfTrue="1" operator="equal">
      <formula>"CW 3120-R2"</formula>
    </cfRule>
    <cfRule type="cellIs" dxfId="1509" priority="1119" stopIfTrue="1" operator="equal">
      <formula>"CW 3240-R7"</formula>
    </cfRule>
  </conditionalFormatting>
  <conditionalFormatting sqref="D107">
    <cfRule type="cellIs" dxfId="1508" priority="1114" stopIfTrue="1" operator="equal">
      <formula>"CW 2130-R11"</formula>
    </cfRule>
    <cfRule type="cellIs" dxfId="1507" priority="1115" stopIfTrue="1" operator="equal">
      <formula>"CW 3120-R2"</formula>
    </cfRule>
    <cfRule type="cellIs" dxfId="1506" priority="1116" stopIfTrue="1" operator="equal">
      <formula>"CW 3240-R7"</formula>
    </cfRule>
  </conditionalFormatting>
  <conditionalFormatting sqref="D108">
    <cfRule type="cellIs" dxfId="1505" priority="1111" stopIfTrue="1" operator="equal">
      <formula>"CW 2130-R11"</formula>
    </cfRule>
    <cfRule type="cellIs" dxfId="1504" priority="1112" stopIfTrue="1" operator="equal">
      <formula>"CW 3120-R2"</formula>
    </cfRule>
    <cfRule type="cellIs" dxfId="1503" priority="1113" stopIfTrue="1" operator="equal">
      <formula>"CW 3240-R7"</formula>
    </cfRule>
  </conditionalFormatting>
  <conditionalFormatting sqref="D109">
    <cfRule type="cellIs" dxfId="1502" priority="1108" stopIfTrue="1" operator="equal">
      <formula>"CW 2130-R11"</formula>
    </cfRule>
    <cfRule type="cellIs" dxfId="1501" priority="1109" stopIfTrue="1" operator="equal">
      <formula>"CW 3120-R2"</formula>
    </cfRule>
    <cfRule type="cellIs" dxfId="1500" priority="1110" stopIfTrue="1" operator="equal">
      <formula>"CW 3240-R7"</formula>
    </cfRule>
  </conditionalFormatting>
  <conditionalFormatting sqref="D110">
    <cfRule type="cellIs" dxfId="1499" priority="1105" stopIfTrue="1" operator="equal">
      <formula>"CW 2130-R11"</formula>
    </cfRule>
    <cfRule type="cellIs" dxfId="1498" priority="1106" stopIfTrue="1" operator="equal">
      <formula>"CW 3120-R2"</formula>
    </cfRule>
    <cfRule type="cellIs" dxfId="1497" priority="1107" stopIfTrue="1" operator="equal">
      <formula>"CW 3240-R7"</formula>
    </cfRule>
  </conditionalFormatting>
  <conditionalFormatting sqref="D111">
    <cfRule type="cellIs" dxfId="1496" priority="1102" stopIfTrue="1" operator="equal">
      <formula>"CW 2130-R11"</formula>
    </cfRule>
    <cfRule type="cellIs" dxfId="1495" priority="1103" stopIfTrue="1" operator="equal">
      <formula>"CW 3120-R2"</formula>
    </cfRule>
    <cfRule type="cellIs" dxfId="1494" priority="1104" stopIfTrue="1" operator="equal">
      <formula>"CW 3240-R7"</formula>
    </cfRule>
  </conditionalFormatting>
  <conditionalFormatting sqref="D113">
    <cfRule type="cellIs" dxfId="1493" priority="1099" stopIfTrue="1" operator="equal">
      <formula>"CW 2130-R11"</formula>
    </cfRule>
    <cfRule type="cellIs" dxfId="1492" priority="1100" stopIfTrue="1" operator="equal">
      <formula>"CW 3120-R2"</formula>
    </cfRule>
    <cfRule type="cellIs" dxfId="1491" priority="1101" stopIfTrue="1" operator="equal">
      <formula>"CW 3240-R7"</formula>
    </cfRule>
  </conditionalFormatting>
  <conditionalFormatting sqref="D115">
    <cfRule type="cellIs" dxfId="1490" priority="1097" stopIfTrue="1" operator="equal">
      <formula>"CW 3120-R2"</formula>
    </cfRule>
    <cfRule type="cellIs" dxfId="1489" priority="1098" stopIfTrue="1" operator="equal">
      <formula>"CW 3240-R7"</formula>
    </cfRule>
  </conditionalFormatting>
  <conditionalFormatting sqref="D116">
    <cfRule type="cellIs" dxfId="1488" priority="1095" stopIfTrue="1" operator="equal">
      <formula>"CW 3120-R2"</formula>
    </cfRule>
    <cfRule type="cellIs" dxfId="1487" priority="1096" stopIfTrue="1" operator="equal">
      <formula>"CW 3240-R7"</formula>
    </cfRule>
  </conditionalFormatting>
  <conditionalFormatting sqref="D117">
    <cfRule type="cellIs" dxfId="1486" priority="1093" stopIfTrue="1" operator="equal">
      <formula>"CW 3120-R2"</formula>
    </cfRule>
    <cfRule type="cellIs" dxfId="1485" priority="1094" stopIfTrue="1" operator="equal">
      <formula>"CW 3240-R7"</formula>
    </cfRule>
  </conditionalFormatting>
  <conditionalFormatting sqref="D120">
    <cfRule type="cellIs" dxfId="1484" priority="1091" stopIfTrue="1" operator="equal">
      <formula>"CW 3120-R2"</formula>
    </cfRule>
    <cfRule type="cellIs" dxfId="1483" priority="1092" stopIfTrue="1" operator="equal">
      <formula>"CW 3240-R7"</formula>
    </cfRule>
  </conditionalFormatting>
  <conditionalFormatting sqref="D121">
    <cfRule type="cellIs" dxfId="1482" priority="1088" stopIfTrue="1" operator="equal">
      <formula>"CW 2130-R11"</formula>
    </cfRule>
    <cfRule type="cellIs" dxfId="1481" priority="1089" stopIfTrue="1" operator="equal">
      <formula>"CW 3120-R2"</formula>
    </cfRule>
    <cfRule type="cellIs" dxfId="1480" priority="1090" stopIfTrue="1" operator="equal">
      <formula>"CW 3240-R7"</formula>
    </cfRule>
  </conditionalFormatting>
  <conditionalFormatting sqref="D122">
    <cfRule type="cellIs" dxfId="1479" priority="1085" stopIfTrue="1" operator="equal">
      <formula>"CW 2130-R11"</formula>
    </cfRule>
    <cfRule type="cellIs" dxfId="1478" priority="1086" stopIfTrue="1" operator="equal">
      <formula>"CW 3120-R2"</formula>
    </cfRule>
    <cfRule type="cellIs" dxfId="1477" priority="1087" stopIfTrue="1" operator="equal">
      <formula>"CW 3240-R7"</formula>
    </cfRule>
  </conditionalFormatting>
  <conditionalFormatting sqref="D123">
    <cfRule type="cellIs" dxfId="1476" priority="1082" stopIfTrue="1" operator="equal">
      <formula>"CW 2130-R11"</formula>
    </cfRule>
    <cfRule type="cellIs" dxfId="1475" priority="1083" stopIfTrue="1" operator="equal">
      <formula>"CW 3120-R2"</formula>
    </cfRule>
    <cfRule type="cellIs" dxfId="1474" priority="1084" stopIfTrue="1" operator="equal">
      <formula>"CW 3240-R7"</formula>
    </cfRule>
  </conditionalFormatting>
  <conditionalFormatting sqref="D124">
    <cfRule type="cellIs" dxfId="1473" priority="1079" stopIfTrue="1" operator="equal">
      <formula>"CW 2130-R11"</formula>
    </cfRule>
    <cfRule type="cellIs" dxfId="1472" priority="1080" stopIfTrue="1" operator="equal">
      <formula>"CW 3120-R2"</formula>
    </cfRule>
    <cfRule type="cellIs" dxfId="1471" priority="1081" stopIfTrue="1" operator="equal">
      <formula>"CW 3240-R7"</formula>
    </cfRule>
  </conditionalFormatting>
  <conditionalFormatting sqref="D125">
    <cfRule type="cellIs" dxfId="1470" priority="1076" stopIfTrue="1" operator="equal">
      <formula>"CW 2130-R11"</formula>
    </cfRule>
    <cfRule type="cellIs" dxfId="1469" priority="1077" stopIfTrue="1" operator="equal">
      <formula>"CW 3120-R2"</formula>
    </cfRule>
    <cfRule type="cellIs" dxfId="1468" priority="1078" stopIfTrue="1" operator="equal">
      <formula>"CW 3240-R7"</formula>
    </cfRule>
  </conditionalFormatting>
  <conditionalFormatting sqref="D126">
    <cfRule type="cellIs" dxfId="1467" priority="1073" stopIfTrue="1" operator="equal">
      <formula>"CW 2130-R11"</formula>
    </cfRule>
    <cfRule type="cellIs" dxfId="1466" priority="1074" stopIfTrue="1" operator="equal">
      <formula>"CW 3120-R2"</formula>
    </cfRule>
    <cfRule type="cellIs" dxfId="1465" priority="1075" stopIfTrue="1" operator="equal">
      <formula>"CW 3240-R7"</formula>
    </cfRule>
  </conditionalFormatting>
  <conditionalFormatting sqref="D127">
    <cfRule type="cellIs" dxfId="1464" priority="1070" stopIfTrue="1" operator="equal">
      <formula>"CW 2130-R11"</formula>
    </cfRule>
    <cfRule type="cellIs" dxfId="1463" priority="1071" stopIfTrue="1" operator="equal">
      <formula>"CW 3120-R2"</formula>
    </cfRule>
    <cfRule type="cellIs" dxfId="1462" priority="1072" stopIfTrue="1" operator="equal">
      <formula>"CW 3240-R7"</formula>
    </cfRule>
  </conditionalFormatting>
  <conditionalFormatting sqref="D129">
    <cfRule type="cellIs" dxfId="1461" priority="1067" stopIfTrue="1" operator="equal">
      <formula>"CW 2130-R11"</formula>
    </cfRule>
    <cfRule type="cellIs" dxfId="1460" priority="1068" stopIfTrue="1" operator="equal">
      <formula>"CW 3120-R2"</formula>
    </cfRule>
    <cfRule type="cellIs" dxfId="1459" priority="1069" stopIfTrue="1" operator="equal">
      <formula>"CW 3240-R7"</formula>
    </cfRule>
  </conditionalFormatting>
  <conditionalFormatting sqref="D130">
    <cfRule type="cellIs" dxfId="1458" priority="1064" stopIfTrue="1" operator="equal">
      <formula>"CW 2130-R11"</formula>
    </cfRule>
    <cfRule type="cellIs" dxfId="1457" priority="1065" stopIfTrue="1" operator="equal">
      <formula>"CW 3120-R2"</formula>
    </cfRule>
    <cfRule type="cellIs" dxfId="1456" priority="1066" stopIfTrue="1" operator="equal">
      <formula>"CW 3240-R7"</formula>
    </cfRule>
  </conditionalFormatting>
  <conditionalFormatting sqref="D131">
    <cfRule type="cellIs" dxfId="1455" priority="1061" stopIfTrue="1" operator="equal">
      <formula>"CW 2130-R11"</formula>
    </cfRule>
    <cfRule type="cellIs" dxfId="1454" priority="1062" stopIfTrue="1" operator="equal">
      <formula>"CW 3120-R2"</formula>
    </cfRule>
    <cfRule type="cellIs" dxfId="1453" priority="1063" stopIfTrue="1" operator="equal">
      <formula>"CW 3240-R7"</formula>
    </cfRule>
  </conditionalFormatting>
  <conditionalFormatting sqref="D135">
    <cfRule type="cellIs" dxfId="1452" priority="1058" stopIfTrue="1" operator="equal">
      <formula>"CW 2130-R11"</formula>
    </cfRule>
    <cfRule type="cellIs" dxfId="1451" priority="1059" stopIfTrue="1" operator="equal">
      <formula>"CW 3120-R2"</formula>
    </cfRule>
    <cfRule type="cellIs" dxfId="1450" priority="1060" stopIfTrue="1" operator="equal">
      <formula>"CW 3240-R7"</formula>
    </cfRule>
  </conditionalFormatting>
  <conditionalFormatting sqref="D136">
    <cfRule type="cellIs" dxfId="1449" priority="1055" stopIfTrue="1" operator="equal">
      <formula>"CW 2130-R11"</formula>
    </cfRule>
    <cfRule type="cellIs" dxfId="1448" priority="1056" stopIfTrue="1" operator="equal">
      <formula>"CW 3120-R2"</formula>
    </cfRule>
    <cfRule type="cellIs" dxfId="1447" priority="1057" stopIfTrue="1" operator="equal">
      <formula>"CW 3240-R7"</formula>
    </cfRule>
  </conditionalFormatting>
  <conditionalFormatting sqref="D137">
    <cfRule type="cellIs" dxfId="1446" priority="1052" stopIfTrue="1" operator="equal">
      <formula>"CW 2130-R11"</formula>
    </cfRule>
    <cfRule type="cellIs" dxfId="1445" priority="1053" stopIfTrue="1" operator="equal">
      <formula>"CW 3120-R2"</formula>
    </cfRule>
    <cfRule type="cellIs" dxfId="1444" priority="1054" stopIfTrue="1" operator="equal">
      <formula>"CW 3240-R7"</formula>
    </cfRule>
  </conditionalFormatting>
  <conditionalFormatting sqref="D138">
    <cfRule type="cellIs" dxfId="1443" priority="1049" stopIfTrue="1" operator="equal">
      <formula>"CW 2130-R11"</formula>
    </cfRule>
    <cfRule type="cellIs" dxfId="1442" priority="1050" stopIfTrue="1" operator="equal">
      <formula>"CW 3120-R2"</formula>
    </cfRule>
    <cfRule type="cellIs" dxfId="1441" priority="1051" stopIfTrue="1" operator="equal">
      <formula>"CW 3240-R7"</formula>
    </cfRule>
  </conditionalFormatting>
  <conditionalFormatting sqref="D139">
    <cfRule type="cellIs" dxfId="1440" priority="1043" stopIfTrue="1" operator="equal">
      <formula>"CW 2130-R11"</formula>
    </cfRule>
    <cfRule type="cellIs" dxfId="1439" priority="1044" stopIfTrue="1" operator="equal">
      <formula>"CW 3120-R2"</formula>
    </cfRule>
    <cfRule type="cellIs" dxfId="1438" priority="1045" stopIfTrue="1" operator="equal">
      <formula>"CW 3240-R7"</formula>
    </cfRule>
  </conditionalFormatting>
  <conditionalFormatting sqref="D140">
    <cfRule type="cellIs" dxfId="1437" priority="1040" stopIfTrue="1" operator="equal">
      <formula>"CW 2130-R11"</formula>
    </cfRule>
    <cfRule type="cellIs" dxfId="1436" priority="1041" stopIfTrue="1" operator="equal">
      <formula>"CW 3120-R2"</formula>
    </cfRule>
    <cfRule type="cellIs" dxfId="1435" priority="1042" stopIfTrue="1" operator="equal">
      <formula>"CW 3240-R7"</formula>
    </cfRule>
  </conditionalFormatting>
  <conditionalFormatting sqref="D141">
    <cfRule type="cellIs" dxfId="1434" priority="1034" stopIfTrue="1" operator="equal">
      <formula>"CW 2130-R11"</formula>
    </cfRule>
    <cfRule type="cellIs" dxfId="1433" priority="1035" stopIfTrue="1" operator="equal">
      <formula>"CW 3120-R2"</formula>
    </cfRule>
    <cfRule type="cellIs" dxfId="1432" priority="1036" stopIfTrue="1" operator="equal">
      <formula>"CW 3240-R7"</formula>
    </cfRule>
  </conditionalFormatting>
  <conditionalFormatting sqref="D142">
    <cfRule type="cellIs" dxfId="1431" priority="1028" stopIfTrue="1" operator="equal">
      <formula>"CW 2130-R11"</formula>
    </cfRule>
    <cfRule type="cellIs" dxfId="1430" priority="1029" stopIfTrue="1" operator="equal">
      <formula>"CW 3120-R2"</formula>
    </cfRule>
    <cfRule type="cellIs" dxfId="1429" priority="1030" stopIfTrue="1" operator="equal">
      <formula>"CW 3240-R7"</formula>
    </cfRule>
  </conditionalFormatting>
  <conditionalFormatting sqref="D143">
    <cfRule type="cellIs" dxfId="1428" priority="1025" stopIfTrue="1" operator="equal">
      <formula>"CW 2130-R11"</formula>
    </cfRule>
    <cfRule type="cellIs" dxfId="1427" priority="1026" stopIfTrue="1" operator="equal">
      <formula>"CW 3120-R2"</formula>
    </cfRule>
    <cfRule type="cellIs" dxfId="1426" priority="1027" stopIfTrue="1" operator="equal">
      <formula>"CW 3240-R7"</formula>
    </cfRule>
  </conditionalFormatting>
  <conditionalFormatting sqref="D144">
    <cfRule type="cellIs" dxfId="1425" priority="1016" stopIfTrue="1" operator="equal">
      <formula>"CW 2130-R11"</formula>
    </cfRule>
    <cfRule type="cellIs" dxfId="1424" priority="1017" stopIfTrue="1" operator="equal">
      <formula>"CW 3120-R2"</formula>
    </cfRule>
    <cfRule type="cellIs" dxfId="1423" priority="1018" stopIfTrue="1" operator="equal">
      <formula>"CW 3240-R7"</formula>
    </cfRule>
  </conditionalFormatting>
  <conditionalFormatting sqref="D147">
    <cfRule type="cellIs" dxfId="1422" priority="986" stopIfTrue="1" operator="equal">
      <formula>"CW 2130-R11"</formula>
    </cfRule>
    <cfRule type="cellIs" dxfId="1421" priority="987" stopIfTrue="1" operator="equal">
      <formula>"CW 3120-R2"</formula>
    </cfRule>
    <cfRule type="cellIs" dxfId="1420" priority="988" stopIfTrue="1" operator="equal">
      <formula>"CW 3240-R7"</formula>
    </cfRule>
  </conditionalFormatting>
  <conditionalFormatting sqref="D148">
    <cfRule type="cellIs" dxfId="1419" priority="983" stopIfTrue="1" operator="equal">
      <formula>"CW 2130-R11"</formula>
    </cfRule>
    <cfRule type="cellIs" dxfId="1418" priority="984" stopIfTrue="1" operator="equal">
      <formula>"CW 3120-R2"</formula>
    </cfRule>
    <cfRule type="cellIs" dxfId="1417" priority="985" stopIfTrue="1" operator="equal">
      <formula>"CW 3240-R7"</formula>
    </cfRule>
  </conditionalFormatting>
  <conditionalFormatting sqref="D150">
    <cfRule type="cellIs" dxfId="1416" priority="980" stopIfTrue="1" operator="equal">
      <formula>"CW 2130-R11"</formula>
    </cfRule>
    <cfRule type="cellIs" dxfId="1415" priority="981" stopIfTrue="1" operator="equal">
      <formula>"CW 3120-R2"</formula>
    </cfRule>
    <cfRule type="cellIs" dxfId="1414" priority="982" stopIfTrue="1" operator="equal">
      <formula>"CW 3240-R7"</formula>
    </cfRule>
  </conditionalFormatting>
  <conditionalFormatting sqref="D151">
    <cfRule type="cellIs" dxfId="1413" priority="977" stopIfTrue="1" operator="equal">
      <formula>"CW 2130-R11"</formula>
    </cfRule>
    <cfRule type="cellIs" dxfId="1412" priority="978" stopIfTrue="1" operator="equal">
      <formula>"CW 3120-R2"</formula>
    </cfRule>
    <cfRule type="cellIs" dxfId="1411" priority="979" stopIfTrue="1" operator="equal">
      <formula>"CW 3240-R7"</formula>
    </cfRule>
  </conditionalFormatting>
  <conditionalFormatting sqref="D153">
    <cfRule type="cellIs" dxfId="1410" priority="974" stopIfTrue="1" operator="equal">
      <formula>"CW 2130-R11"</formula>
    </cfRule>
    <cfRule type="cellIs" dxfId="1409" priority="975" stopIfTrue="1" operator="equal">
      <formula>"CW 3120-R2"</formula>
    </cfRule>
    <cfRule type="cellIs" dxfId="1408" priority="976" stopIfTrue="1" operator="equal">
      <formula>"CW 3240-R7"</formula>
    </cfRule>
  </conditionalFormatting>
  <conditionalFormatting sqref="D154">
    <cfRule type="cellIs" dxfId="1407" priority="971" stopIfTrue="1" operator="equal">
      <formula>"CW 2130-R11"</formula>
    </cfRule>
    <cfRule type="cellIs" dxfId="1406" priority="972" stopIfTrue="1" operator="equal">
      <formula>"CW 3120-R2"</formula>
    </cfRule>
    <cfRule type="cellIs" dxfId="1405" priority="973" stopIfTrue="1" operator="equal">
      <formula>"CW 3240-R7"</formula>
    </cfRule>
  </conditionalFormatting>
  <conditionalFormatting sqref="D155">
    <cfRule type="cellIs" dxfId="1404" priority="968" stopIfTrue="1" operator="equal">
      <formula>"CW 2130-R11"</formula>
    </cfRule>
    <cfRule type="cellIs" dxfId="1403" priority="969" stopIfTrue="1" operator="equal">
      <formula>"CW 3120-R2"</formula>
    </cfRule>
    <cfRule type="cellIs" dxfId="1402" priority="970" stopIfTrue="1" operator="equal">
      <formula>"CW 3240-R7"</formula>
    </cfRule>
  </conditionalFormatting>
  <conditionalFormatting sqref="D156">
    <cfRule type="cellIs" dxfId="1401" priority="965" stopIfTrue="1" operator="equal">
      <formula>"CW 2130-R11"</formula>
    </cfRule>
    <cfRule type="cellIs" dxfId="1400" priority="966" stopIfTrue="1" operator="equal">
      <formula>"CW 3120-R2"</formula>
    </cfRule>
    <cfRule type="cellIs" dxfId="1399" priority="967" stopIfTrue="1" operator="equal">
      <formula>"CW 3240-R7"</formula>
    </cfRule>
  </conditionalFormatting>
  <conditionalFormatting sqref="D157">
    <cfRule type="cellIs" dxfId="1398" priority="962" stopIfTrue="1" operator="equal">
      <formula>"CW 2130-R11"</formula>
    </cfRule>
    <cfRule type="cellIs" dxfId="1397" priority="963" stopIfTrue="1" operator="equal">
      <formula>"CW 3120-R2"</formula>
    </cfRule>
    <cfRule type="cellIs" dxfId="1396" priority="964" stopIfTrue="1" operator="equal">
      <formula>"CW 3240-R7"</formula>
    </cfRule>
  </conditionalFormatting>
  <conditionalFormatting sqref="D158">
    <cfRule type="cellIs" dxfId="1395" priority="959" stopIfTrue="1" operator="equal">
      <formula>"CW 2130-R11"</formula>
    </cfRule>
    <cfRule type="cellIs" dxfId="1394" priority="960" stopIfTrue="1" operator="equal">
      <formula>"CW 3120-R2"</formula>
    </cfRule>
    <cfRule type="cellIs" dxfId="1393" priority="961" stopIfTrue="1" operator="equal">
      <formula>"CW 3240-R7"</formula>
    </cfRule>
  </conditionalFormatting>
  <conditionalFormatting sqref="D159">
    <cfRule type="cellIs" dxfId="1392" priority="956" stopIfTrue="1" operator="equal">
      <formula>"CW 2130-R11"</formula>
    </cfRule>
    <cfRule type="cellIs" dxfId="1391" priority="957" stopIfTrue="1" operator="equal">
      <formula>"CW 3120-R2"</formula>
    </cfRule>
    <cfRule type="cellIs" dxfId="1390" priority="958" stopIfTrue="1" operator="equal">
      <formula>"CW 3240-R7"</formula>
    </cfRule>
  </conditionalFormatting>
  <conditionalFormatting sqref="D161">
    <cfRule type="cellIs" dxfId="1389" priority="941" stopIfTrue="1" operator="equal">
      <formula>"CW 2130-R11"</formula>
    </cfRule>
    <cfRule type="cellIs" dxfId="1388" priority="942" stopIfTrue="1" operator="equal">
      <formula>"CW 3120-R2"</formula>
    </cfRule>
    <cfRule type="cellIs" dxfId="1387" priority="943" stopIfTrue="1" operator="equal">
      <formula>"CW 3240-R7"</formula>
    </cfRule>
  </conditionalFormatting>
  <conditionalFormatting sqref="D163">
    <cfRule type="cellIs" dxfId="1386" priority="939" stopIfTrue="1" operator="equal">
      <formula>"CW 3120-R2"</formula>
    </cfRule>
    <cfRule type="cellIs" dxfId="1385" priority="940" stopIfTrue="1" operator="equal">
      <formula>"CW 3240-R7"</formula>
    </cfRule>
  </conditionalFormatting>
  <conditionalFormatting sqref="D164">
    <cfRule type="cellIs" dxfId="1384" priority="937" stopIfTrue="1" operator="equal">
      <formula>"CW 3120-R2"</formula>
    </cfRule>
    <cfRule type="cellIs" dxfId="1383" priority="938" stopIfTrue="1" operator="equal">
      <formula>"CW 3240-R7"</formula>
    </cfRule>
  </conditionalFormatting>
  <conditionalFormatting sqref="D165">
    <cfRule type="cellIs" dxfId="1382" priority="934" stopIfTrue="1" operator="equal">
      <formula>"CW 2130-R11"</formula>
    </cfRule>
    <cfRule type="cellIs" dxfId="1381" priority="935" stopIfTrue="1" operator="equal">
      <formula>"CW 3120-R2"</formula>
    </cfRule>
    <cfRule type="cellIs" dxfId="1380" priority="936" stopIfTrue="1" operator="equal">
      <formula>"CW 3240-R7"</formula>
    </cfRule>
  </conditionalFormatting>
  <conditionalFormatting sqref="D166">
    <cfRule type="cellIs" dxfId="1379" priority="931" stopIfTrue="1" operator="equal">
      <formula>"CW 2130-R11"</formula>
    </cfRule>
    <cfRule type="cellIs" dxfId="1378" priority="932" stopIfTrue="1" operator="equal">
      <formula>"CW 3120-R2"</formula>
    </cfRule>
    <cfRule type="cellIs" dxfId="1377" priority="933" stopIfTrue="1" operator="equal">
      <formula>"CW 3240-R7"</formula>
    </cfRule>
  </conditionalFormatting>
  <conditionalFormatting sqref="D167">
    <cfRule type="cellIs" dxfId="1376" priority="925" stopIfTrue="1" operator="equal">
      <formula>"CW 2130-R11"</formula>
    </cfRule>
    <cfRule type="cellIs" dxfId="1375" priority="926" stopIfTrue="1" operator="equal">
      <formula>"CW 3120-R2"</formula>
    </cfRule>
    <cfRule type="cellIs" dxfId="1374" priority="927" stopIfTrue="1" operator="equal">
      <formula>"CW 3240-R7"</formula>
    </cfRule>
  </conditionalFormatting>
  <conditionalFormatting sqref="D169">
    <cfRule type="cellIs" dxfId="1373" priority="922" stopIfTrue="1" operator="equal">
      <formula>"CW 2130-R11"</formula>
    </cfRule>
    <cfRule type="cellIs" dxfId="1372" priority="923" stopIfTrue="1" operator="equal">
      <formula>"CW 3120-R2"</formula>
    </cfRule>
    <cfRule type="cellIs" dxfId="1371" priority="924" stopIfTrue="1" operator="equal">
      <formula>"CW 3240-R7"</formula>
    </cfRule>
  </conditionalFormatting>
  <conditionalFormatting sqref="D170">
    <cfRule type="cellIs" dxfId="1370" priority="919" stopIfTrue="1" operator="equal">
      <formula>"CW 2130-R11"</formula>
    </cfRule>
    <cfRule type="cellIs" dxfId="1369" priority="920" stopIfTrue="1" operator="equal">
      <formula>"CW 3120-R2"</formula>
    </cfRule>
    <cfRule type="cellIs" dxfId="1368" priority="921" stopIfTrue="1" operator="equal">
      <formula>"CW 3240-R7"</formula>
    </cfRule>
  </conditionalFormatting>
  <conditionalFormatting sqref="D171">
    <cfRule type="cellIs" dxfId="1367" priority="913" stopIfTrue="1" operator="equal">
      <formula>"CW 2130-R11"</formula>
    </cfRule>
    <cfRule type="cellIs" dxfId="1366" priority="914" stopIfTrue="1" operator="equal">
      <formula>"CW 3120-R2"</formula>
    </cfRule>
    <cfRule type="cellIs" dxfId="1365" priority="915" stopIfTrue="1" operator="equal">
      <formula>"CW 3240-R7"</formula>
    </cfRule>
  </conditionalFormatting>
  <conditionalFormatting sqref="D173">
    <cfRule type="cellIs" dxfId="1364" priority="910" stopIfTrue="1" operator="equal">
      <formula>"CW 2130-R11"</formula>
    </cfRule>
    <cfRule type="cellIs" dxfId="1363" priority="911" stopIfTrue="1" operator="equal">
      <formula>"CW 3120-R2"</formula>
    </cfRule>
    <cfRule type="cellIs" dxfId="1362" priority="912" stopIfTrue="1" operator="equal">
      <formula>"CW 3240-R7"</formula>
    </cfRule>
  </conditionalFormatting>
  <conditionalFormatting sqref="D174">
    <cfRule type="cellIs" dxfId="1361" priority="907" stopIfTrue="1" operator="equal">
      <formula>"CW 2130-R11"</formula>
    </cfRule>
    <cfRule type="cellIs" dxfId="1360" priority="908" stopIfTrue="1" operator="equal">
      <formula>"CW 3120-R2"</formula>
    </cfRule>
    <cfRule type="cellIs" dxfId="1359" priority="909" stopIfTrue="1" operator="equal">
      <formula>"CW 3240-R7"</formula>
    </cfRule>
  </conditionalFormatting>
  <conditionalFormatting sqref="D175">
    <cfRule type="cellIs" dxfId="1358" priority="904" stopIfTrue="1" operator="equal">
      <formula>"CW 2130-R11"</formula>
    </cfRule>
    <cfRule type="cellIs" dxfId="1357" priority="905" stopIfTrue="1" operator="equal">
      <formula>"CW 3120-R2"</formula>
    </cfRule>
    <cfRule type="cellIs" dxfId="1356" priority="906" stopIfTrue="1" operator="equal">
      <formula>"CW 3240-R7"</formula>
    </cfRule>
  </conditionalFormatting>
  <conditionalFormatting sqref="D181">
    <cfRule type="cellIs" dxfId="1355" priority="886" stopIfTrue="1" operator="equal">
      <formula>"CW 2130-R11"</formula>
    </cfRule>
    <cfRule type="cellIs" dxfId="1354" priority="887" stopIfTrue="1" operator="equal">
      <formula>"CW 3120-R2"</formula>
    </cfRule>
    <cfRule type="cellIs" dxfId="1353" priority="888" stopIfTrue="1" operator="equal">
      <formula>"CW 3240-R7"</formula>
    </cfRule>
  </conditionalFormatting>
  <conditionalFormatting sqref="D290">
    <cfRule type="cellIs" dxfId="1352" priority="883" stopIfTrue="1" operator="equal">
      <formula>"CW 2130-R11"</formula>
    </cfRule>
    <cfRule type="cellIs" dxfId="1351" priority="884" stopIfTrue="1" operator="equal">
      <formula>"CW 3120-R2"</formula>
    </cfRule>
    <cfRule type="cellIs" dxfId="1350" priority="885" stopIfTrue="1" operator="equal">
      <formula>"CW 3240-R7"</formula>
    </cfRule>
  </conditionalFormatting>
  <conditionalFormatting sqref="D291">
    <cfRule type="cellIs" dxfId="1349" priority="880" stopIfTrue="1" operator="equal">
      <formula>"CW 2130-R11"</formula>
    </cfRule>
    <cfRule type="cellIs" dxfId="1348" priority="881" stopIfTrue="1" operator="equal">
      <formula>"CW 3120-R2"</formula>
    </cfRule>
    <cfRule type="cellIs" dxfId="1347" priority="882" stopIfTrue="1" operator="equal">
      <formula>"CW 3240-R7"</formula>
    </cfRule>
  </conditionalFormatting>
  <conditionalFormatting sqref="D292">
    <cfRule type="cellIs" dxfId="1346" priority="877" stopIfTrue="1" operator="equal">
      <formula>"CW 2130-R11"</formula>
    </cfRule>
    <cfRule type="cellIs" dxfId="1345" priority="878" stopIfTrue="1" operator="equal">
      <formula>"CW 3120-R2"</formula>
    </cfRule>
    <cfRule type="cellIs" dxfId="1344" priority="879" stopIfTrue="1" operator="equal">
      <formula>"CW 3240-R7"</formula>
    </cfRule>
  </conditionalFormatting>
  <conditionalFormatting sqref="D293">
    <cfRule type="cellIs" dxfId="1343" priority="874" stopIfTrue="1" operator="equal">
      <formula>"CW 2130-R11"</formula>
    </cfRule>
    <cfRule type="cellIs" dxfId="1342" priority="875" stopIfTrue="1" operator="equal">
      <formula>"CW 3120-R2"</formula>
    </cfRule>
    <cfRule type="cellIs" dxfId="1341" priority="876" stopIfTrue="1" operator="equal">
      <formula>"CW 3240-R7"</formula>
    </cfRule>
  </conditionalFormatting>
  <conditionalFormatting sqref="D295">
    <cfRule type="cellIs" dxfId="1340" priority="871" stopIfTrue="1" operator="equal">
      <formula>"CW 2130-R11"</formula>
    </cfRule>
    <cfRule type="cellIs" dxfId="1339" priority="872" stopIfTrue="1" operator="equal">
      <formula>"CW 3120-R2"</formula>
    </cfRule>
    <cfRule type="cellIs" dxfId="1338" priority="873" stopIfTrue="1" operator="equal">
      <formula>"CW 3240-R7"</formula>
    </cfRule>
  </conditionalFormatting>
  <conditionalFormatting sqref="D296">
    <cfRule type="cellIs" dxfId="1337" priority="868" stopIfTrue="1" operator="equal">
      <formula>"CW 2130-R11"</formula>
    </cfRule>
    <cfRule type="cellIs" dxfId="1336" priority="869" stopIfTrue="1" operator="equal">
      <formula>"CW 3120-R2"</formula>
    </cfRule>
    <cfRule type="cellIs" dxfId="1335" priority="870" stopIfTrue="1" operator="equal">
      <formula>"CW 3240-R7"</formula>
    </cfRule>
  </conditionalFormatting>
  <conditionalFormatting sqref="D302">
    <cfRule type="cellIs" dxfId="1334" priority="850" stopIfTrue="1" operator="equal">
      <formula>"CW 2130-R11"</formula>
    </cfRule>
    <cfRule type="cellIs" dxfId="1333" priority="851" stopIfTrue="1" operator="equal">
      <formula>"CW 3120-R2"</formula>
    </cfRule>
    <cfRule type="cellIs" dxfId="1332" priority="852" stopIfTrue="1" operator="equal">
      <formula>"CW 3240-R7"</formula>
    </cfRule>
  </conditionalFormatting>
  <conditionalFormatting sqref="D303">
    <cfRule type="cellIs" dxfId="1331" priority="847" stopIfTrue="1" operator="equal">
      <formula>"CW 2130-R11"</formula>
    </cfRule>
    <cfRule type="cellIs" dxfId="1330" priority="848" stopIfTrue="1" operator="equal">
      <formula>"CW 3120-R2"</formula>
    </cfRule>
    <cfRule type="cellIs" dxfId="1329" priority="849" stopIfTrue="1" operator="equal">
      <formula>"CW 3240-R7"</formula>
    </cfRule>
  </conditionalFormatting>
  <conditionalFormatting sqref="D304">
    <cfRule type="cellIs" dxfId="1328" priority="844" stopIfTrue="1" operator="equal">
      <formula>"CW 2130-R11"</formula>
    </cfRule>
    <cfRule type="cellIs" dxfId="1327" priority="845" stopIfTrue="1" operator="equal">
      <formula>"CW 3120-R2"</formula>
    </cfRule>
    <cfRule type="cellIs" dxfId="1326" priority="846" stopIfTrue="1" operator="equal">
      <formula>"CW 3240-R7"</formula>
    </cfRule>
  </conditionalFormatting>
  <conditionalFormatting sqref="D305">
    <cfRule type="cellIs" dxfId="1325" priority="841" stopIfTrue="1" operator="equal">
      <formula>"CW 2130-R11"</formula>
    </cfRule>
    <cfRule type="cellIs" dxfId="1324" priority="842" stopIfTrue="1" operator="equal">
      <formula>"CW 3120-R2"</formula>
    </cfRule>
    <cfRule type="cellIs" dxfId="1323" priority="843" stopIfTrue="1" operator="equal">
      <formula>"CW 3240-R7"</formula>
    </cfRule>
  </conditionalFormatting>
  <conditionalFormatting sqref="D306">
    <cfRule type="cellIs" dxfId="1322" priority="838" stopIfTrue="1" operator="equal">
      <formula>"CW 2130-R11"</formula>
    </cfRule>
    <cfRule type="cellIs" dxfId="1321" priority="839" stopIfTrue="1" operator="equal">
      <formula>"CW 3120-R2"</formula>
    </cfRule>
    <cfRule type="cellIs" dxfId="1320" priority="840" stopIfTrue="1" operator="equal">
      <formula>"CW 3240-R7"</formula>
    </cfRule>
  </conditionalFormatting>
  <conditionalFormatting sqref="D307">
    <cfRule type="cellIs" dxfId="1319" priority="835" stopIfTrue="1" operator="equal">
      <formula>"CW 2130-R11"</formula>
    </cfRule>
    <cfRule type="cellIs" dxfId="1318" priority="836" stopIfTrue="1" operator="equal">
      <formula>"CW 3120-R2"</formula>
    </cfRule>
    <cfRule type="cellIs" dxfId="1317" priority="837" stopIfTrue="1" operator="equal">
      <formula>"CW 3240-R7"</formula>
    </cfRule>
  </conditionalFormatting>
  <conditionalFormatting sqref="D308">
    <cfRule type="cellIs" dxfId="1316" priority="832" stopIfTrue="1" operator="equal">
      <formula>"CW 2130-R11"</formula>
    </cfRule>
    <cfRule type="cellIs" dxfId="1315" priority="833" stopIfTrue="1" operator="equal">
      <formula>"CW 3120-R2"</formula>
    </cfRule>
    <cfRule type="cellIs" dxfId="1314" priority="834" stopIfTrue="1" operator="equal">
      <formula>"CW 3240-R7"</formula>
    </cfRule>
  </conditionalFormatting>
  <conditionalFormatting sqref="D309">
    <cfRule type="cellIs" dxfId="1313" priority="829" stopIfTrue="1" operator="equal">
      <formula>"CW 2130-R11"</formula>
    </cfRule>
    <cfRule type="cellIs" dxfId="1312" priority="830" stopIfTrue="1" operator="equal">
      <formula>"CW 3120-R2"</formula>
    </cfRule>
    <cfRule type="cellIs" dxfId="1311" priority="831" stopIfTrue="1" operator="equal">
      <formula>"CW 3240-R7"</formula>
    </cfRule>
  </conditionalFormatting>
  <conditionalFormatting sqref="D310">
    <cfRule type="cellIs" dxfId="1310" priority="826" stopIfTrue="1" operator="equal">
      <formula>"CW 2130-R11"</formula>
    </cfRule>
    <cfRule type="cellIs" dxfId="1309" priority="827" stopIfTrue="1" operator="equal">
      <formula>"CW 3120-R2"</formula>
    </cfRule>
    <cfRule type="cellIs" dxfId="1308" priority="828" stopIfTrue="1" operator="equal">
      <formula>"CW 3240-R7"</formula>
    </cfRule>
  </conditionalFormatting>
  <conditionalFormatting sqref="D311">
    <cfRule type="cellIs" dxfId="1307" priority="823" stopIfTrue="1" operator="equal">
      <formula>"CW 2130-R11"</formula>
    </cfRule>
    <cfRule type="cellIs" dxfId="1306" priority="824" stopIfTrue="1" operator="equal">
      <formula>"CW 3120-R2"</formula>
    </cfRule>
    <cfRule type="cellIs" dxfId="1305" priority="825" stopIfTrue="1" operator="equal">
      <formula>"CW 3240-R7"</formula>
    </cfRule>
  </conditionalFormatting>
  <conditionalFormatting sqref="D312">
    <cfRule type="cellIs" dxfId="1304" priority="814" stopIfTrue="1" operator="equal">
      <formula>"CW 2130-R11"</formula>
    </cfRule>
    <cfRule type="cellIs" dxfId="1303" priority="815" stopIfTrue="1" operator="equal">
      <formula>"CW 3120-R2"</formula>
    </cfRule>
    <cfRule type="cellIs" dxfId="1302" priority="816" stopIfTrue="1" operator="equal">
      <formula>"CW 3240-R7"</formula>
    </cfRule>
  </conditionalFormatting>
  <conditionalFormatting sqref="D313">
    <cfRule type="cellIs" dxfId="1301" priority="808" stopIfTrue="1" operator="equal">
      <formula>"CW 2130-R11"</formula>
    </cfRule>
    <cfRule type="cellIs" dxfId="1300" priority="809" stopIfTrue="1" operator="equal">
      <formula>"CW 3120-R2"</formula>
    </cfRule>
    <cfRule type="cellIs" dxfId="1299" priority="810" stopIfTrue="1" operator="equal">
      <formula>"CW 3240-R7"</formula>
    </cfRule>
  </conditionalFormatting>
  <conditionalFormatting sqref="D314">
    <cfRule type="cellIs" dxfId="1298" priority="805" stopIfTrue="1" operator="equal">
      <formula>"CW 2130-R11"</formula>
    </cfRule>
    <cfRule type="cellIs" dxfId="1297" priority="806" stopIfTrue="1" operator="equal">
      <formula>"CW 3120-R2"</formula>
    </cfRule>
    <cfRule type="cellIs" dxfId="1296" priority="807" stopIfTrue="1" operator="equal">
      <formula>"CW 3240-R7"</formula>
    </cfRule>
  </conditionalFormatting>
  <conditionalFormatting sqref="D315">
    <cfRule type="cellIs" dxfId="1295" priority="802" stopIfTrue="1" operator="equal">
      <formula>"CW 2130-R11"</formula>
    </cfRule>
    <cfRule type="cellIs" dxfId="1294" priority="803" stopIfTrue="1" operator="equal">
      <formula>"CW 3120-R2"</formula>
    </cfRule>
    <cfRule type="cellIs" dxfId="1293" priority="804" stopIfTrue="1" operator="equal">
      <formula>"CW 3240-R7"</formula>
    </cfRule>
  </conditionalFormatting>
  <conditionalFormatting sqref="D316">
    <cfRule type="cellIs" dxfId="1292" priority="799" stopIfTrue="1" operator="equal">
      <formula>"CW 2130-R11"</formula>
    </cfRule>
    <cfRule type="cellIs" dxfId="1291" priority="800" stopIfTrue="1" operator="equal">
      <formula>"CW 3120-R2"</formula>
    </cfRule>
    <cfRule type="cellIs" dxfId="1290" priority="801" stopIfTrue="1" operator="equal">
      <formula>"CW 3240-R7"</formula>
    </cfRule>
  </conditionalFormatting>
  <conditionalFormatting sqref="D318">
    <cfRule type="cellIs" dxfId="1289" priority="796" stopIfTrue="1" operator="equal">
      <formula>"CW 2130-R11"</formula>
    </cfRule>
    <cfRule type="cellIs" dxfId="1288" priority="797" stopIfTrue="1" operator="equal">
      <formula>"CW 3120-R2"</formula>
    </cfRule>
    <cfRule type="cellIs" dxfId="1287" priority="798" stopIfTrue="1" operator="equal">
      <formula>"CW 3240-R7"</formula>
    </cfRule>
  </conditionalFormatting>
  <conditionalFormatting sqref="D319">
    <cfRule type="cellIs" dxfId="1286" priority="793" stopIfTrue="1" operator="equal">
      <formula>"CW 2130-R11"</formula>
    </cfRule>
    <cfRule type="cellIs" dxfId="1285" priority="794" stopIfTrue="1" operator="equal">
      <formula>"CW 3120-R2"</formula>
    </cfRule>
    <cfRule type="cellIs" dxfId="1284" priority="795" stopIfTrue="1" operator="equal">
      <formula>"CW 3240-R7"</formula>
    </cfRule>
  </conditionalFormatting>
  <conditionalFormatting sqref="D320">
    <cfRule type="cellIs" dxfId="1283" priority="790" stopIfTrue="1" operator="equal">
      <formula>"CW 2130-R11"</formula>
    </cfRule>
    <cfRule type="cellIs" dxfId="1282" priority="791" stopIfTrue="1" operator="equal">
      <formula>"CW 3120-R2"</formula>
    </cfRule>
    <cfRule type="cellIs" dxfId="1281" priority="792" stopIfTrue="1" operator="equal">
      <formula>"CW 3240-R7"</formula>
    </cfRule>
  </conditionalFormatting>
  <conditionalFormatting sqref="D321">
    <cfRule type="cellIs" dxfId="1280" priority="787" stopIfTrue="1" operator="equal">
      <formula>"CW 2130-R11"</formula>
    </cfRule>
    <cfRule type="cellIs" dxfId="1279" priority="788" stopIfTrue="1" operator="equal">
      <formula>"CW 3120-R2"</formula>
    </cfRule>
    <cfRule type="cellIs" dxfId="1278" priority="789" stopIfTrue="1" operator="equal">
      <formula>"CW 3240-R7"</formula>
    </cfRule>
  </conditionalFormatting>
  <conditionalFormatting sqref="D322">
    <cfRule type="cellIs" dxfId="1277" priority="784" stopIfTrue="1" operator="equal">
      <formula>"CW 2130-R11"</formula>
    </cfRule>
    <cfRule type="cellIs" dxfId="1276" priority="785" stopIfTrue="1" operator="equal">
      <formula>"CW 3120-R2"</formula>
    </cfRule>
    <cfRule type="cellIs" dxfId="1275" priority="786" stopIfTrue="1" operator="equal">
      <formula>"CW 3240-R7"</formula>
    </cfRule>
  </conditionalFormatting>
  <conditionalFormatting sqref="D324">
    <cfRule type="cellIs" dxfId="1274" priority="781" stopIfTrue="1" operator="equal">
      <formula>"CW 2130-R11"</formula>
    </cfRule>
    <cfRule type="cellIs" dxfId="1273" priority="782" stopIfTrue="1" operator="equal">
      <formula>"CW 3120-R2"</formula>
    </cfRule>
    <cfRule type="cellIs" dxfId="1272" priority="783" stopIfTrue="1" operator="equal">
      <formula>"CW 3240-R7"</formula>
    </cfRule>
  </conditionalFormatting>
  <conditionalFormatting sqref="D326">
    <cfRule type="cellIs" dxfId="1271" priority="778" stopIfTrue="1" operator="equal">
      <formula>"CW 2130-R11"</formula>
    </cfRule>
    <cfRule type="cellIs" dxfId="1270" priority="779" stopIfTrue="1" operator="equal">
      <formula>"CW 3120-R2"</formula>
    </cfRule>
    <cfRule type="cellIs" dxfId="1269" priority="780" stopIfTrue="1" operator="equal">
      <formula>"CW 3240-R7"</formula>
    </cfRule>
  </conditionalFormatting>
  <conditionalFormatting sqref="D328">
    <cfRule type="cellIs" dxfId="1268" priority="775" stopIfTrue="1" operator="equal">
      <formula>"CW 2130-R11"</formula>
    </cfRule>
    <cfRule type="cellIs" dxfId="1267" priority="776" stopIfTrue="1" operator="equal">
      <formula>"CW 3120-R2"</formula>
    </cfRule>
    <cfRule type="cellIs" dxfId="1266" priority="777" stopIfTrue="1" operator="equal">
      <formula>"CW 3240-R7"</formula>
    </cfRule>
  </conditionalFormatting>
  <conditionalFormatting sqref="D330">
    <cfRule type="cellIs" dxfId="1265" priority="772" stopIfTrue="1" operator="equal">
      <formula>"CW 2130-R11"</formula>
    </cfRule>
    <cfRule type="cellIs" dxfId="1264" priority="773" stopIfTrue="1" operator="equal">
      <formula>"CW 3120-R2"</formula>
    </cfRule>
    <cfRule type="cellIs" dxfId="1263" priority="774" stopIfTrue="1" operator="equal">
      <formula>"CW 3240-R7"</formula>
    </cfRule>
  </conditionalFormatting>
  <conditionalFormatting sqref="D331">
    <cfRule type="cellIs" dxfId="1262" priority="769" stopIfTrue="1" operator="equal">
      <formula>"CW 2130-R11"</formula>
    </cfRule>
    <cfRule type="cellIs" dxfId="1261" priority="770" stopIfTrue="1" operator="equal">
      <formula>"CW 3120-R2"</formula>
    </cfRule>
    <cfRule type="cellIs" dxfId="1260" priority="771" stopIfTrue="1" operator="equal">
      <formula>"CW 3240-R7"</formula>
    </cfRule>
  </conditionalFormatting>
  <conditionalFormatting sqref="D332">
    <cfRule type="cellIs" dxfId="1259" priority="766" stopIfTrue="1" operator="equal">
      <formula>"CW 2130-R11"</formula>
    </cfRule>
    <cfRule type="cellIs" dxfId="1258" priority="767" stopIfTrue="1" operator="equal">
      <formula>"CW 3120-R2"</formula>
    </cfRule>
    <cfRule type="cellIs" dxfId="1257" priority="768" stopIfTrue="1" operator="equal">
      <formula>"CW 3240-R7"</formula>
    </cfRule>
  </conditionalFormatting>
  <conditionalFormatting sqref="D336">
    <cfRule type="cellIs" dxfId="1256" priority="763" stopIfTrue="1" operator="equal">
      <formula>"CW 2130-R11"</formula>
    </cfRule>
    <cfRule type="cellIs" dxfId="1255" priority="764" stopIfTrue="1" operator="equal">
      <formula>"CW 3120-R2"</formula>
    </cfRule>
    <cfRule type="cellIs" dxfId="1254" priority="765" stopIfTrue="1" operator="equal">
      <formula>"CW 3240-R7"</formula>
    </cfRule>
  </conditionalFormatting>
  <conditionalFormatting sqref="D338">
    <cfRule type="cellIs" dxfId="1253" priority="760" stopIfTrue="1" operator="equal">
      <formula>"CW 2130-R11"</formula>
    </cfRule>
    <cfRule type="cellIs" dxfId="1252" priority="761" stopIfTrue="1" operator="equal">
      <formula>"CW 3120-R2"</formula>
    </cfRule>
    <cfRule type="cellIs" dxfId="1251" priority="762" stopIfTrue="1" operator="equal">
      <formula>"CW 3240-R7"</formula>
    </cfRule>
  </conditionalFormatting>
  <conditionalFormatting sqref="D339">
    <cfRule type="cellIs" dxfId="1250" priority="757" stopIfTrue="1" operator="equal">
      <formula>"CW 2130-R11"</formula>
    </cfRule>
    <cfRule type="cellIs" dxfId="1249" priority="758" stopIfTrue="1" operator="equal">
      <formula>"CW 3120-R2"</formula>
    </cfRule>
    <cfRule type="cellIs" dxfId="1248" priority="759" stopIfTrue="1" operator="equal">
      <formula>"CW 3240-R7"</formula>
    </cfRule>
  </conditionalFormatting>
  <conditionalFormatting sqref="D344">
    <cfRule type="cellIs" dxfId="1247" priority="742" stopIfTrue="1" operator="equal">
      <formula>"CW 2130-R11"</formula>
    </cfRule>
    <cfRule type="cellIs" dxfId="1246" priority="743" stopIfTrue="1" operator="equal">
      <formula>"CW 3120-R2"</formula>
    </cfRule>
    <cfRule type="cellIs" dxfId="1245" priority="744" stopIfTrue="1" operator="equal">
      <formula>"CW 3240-R7"</formula>
    </cfRule>
  </conditionalFormatting>
  <conditionalFormatting sqref="D345">
    <cfRule type="cellIs" dxfId="1244" priority="739" stopIfTrue="1" operator="equal">
      <formula>"CW 2130-R11"</formula>
    </cfRule>
    <cfRule type="cellIs" dxfId="1243" priority="740" stopIfTrue="1" operator="equal">
      <formula>"CW 3120-R2"</formula>
    </cfRule>
    <cfRule type="cellIs" dxfId="1242" priority="741" stopIfTrue="1" operator="equal">
      <formula>"CW 3240-R7"</formula>
    </cfRule>
  </conditionalFormatting>
  <conditionalFormatting sqref="D346">
    <cfRule type="cellIs" dxfId="1241" priority="736" stopIfTrue="1" operator="equal">
      <formula>"CW 2130-R11"</formula>
    </cfRule>
    <cfRule type="cellIs" dxfId="1240" priority="737" stopIfTrue="1" operator="equal">
      <formula>"CW 3120-R2"</formula>
    </cfRule>
    <cfRule type="cellIs" dxfId="1239" priority="738" stopIfTrue="1" operator="equal">
      <formula>"CW 3240-R7"</formula>
    </cfRule>
  </conditionalFormatting>
  <conditionalFormatting sqref="D347">
    <cfRule type="cellIs" dxfId="1238" priority="733" stopIfTrue="1" operator="equal">
      <formula>"CW 2130-R11"</formula>
    </cfRule>
    <cfRule type="cellIs" dxfId="1237" priority="734" stopIfTrue="1" operator="equal">
      <formula>"CW 3120-R2"</formula>
    </cfRule>
    <cfRule type="cellIs" dxfId="1236" priority="735" stopIfTrue="1" operator="equal">
      <formula>"CW 3240-R7"</formula>
    </cfRule>
  </conditionalFormatting>
  <conditionalFormatting sqref="D348">
    <cfRule type="cellIs" dxfId="1235" priority="730" stopIfTrue="1" operator="equal">
      <formula>"CW 2130-R11"</formula>
    </cfRule>
    <cfRule type="cellIs" dxfId="1234" priority="731" stopIfTrue="1" operator="equal">
      <formula>"CW 3120-R2"</formula>
    </cfRule>
    <cfRule type="cellIs" dxfId="1233" priority="732" stopIfTrue="1" operator="equal">
      <formula>"CW 3240-R7"</formula>
    </cfRule>
  </conditionalFormatting>
  <conditionalFormatting sqref="D349">
    <cfRule type="cellIs" dxfId="1232" priority="727" stopIfTrue="1" operator="equal">
      <formula>"CW 2130-R11"</formula>
    </cfRule>
    <cfRule type="cellIs" dxfId="1231" priority="728" stopIfTrue="1" operator="equal">
      <formula>"CW 3120-R2"</formula>
    </cfRule>
    <cfRule type="cellIs" dxfId="1230" priority="729" stopIfTrue="1" operator="equal">
      <formula>"CW 3240-R7"</formula>
    </cfRule>
  </conditionalFormatting>
  <conditionalFormatting sqref="D350">
    <cfRule type="cellIs" dxfId="1229" priority="724" stopIfTrue="1" operator="equal">
      <formula>"CW 2130-R11"</formula>
    </cfRule>
    <cfRule type="cellIs" dxfId="1228" priority="725" stopIfTrue="1" operator="equal">
      <formula>"CW 3120-R2"</formula>
    </cfRule>
    <cfRule type="cellIs" dxfId="1227" priority="726" stopIfTrue="1" operator="equal">
      <formula>"CW 3240-R7"</formula>
    </cfRule>
  </conditionalFormatting>
  <conditionalFormatting sqref="D351">
    <cfRule type="cellIs" dxfId="1226" priority="721" stopIfTrue="1" operator="equal">
      <formula>"CW 2130-R11"</formula>
    </cfRule>
    <cfRule type="cellIs" dxfId="1225" priority="722" stopIfTrue="1" operator="equal">
      <formula>"CW 3120-R2"</formula>
    </cfRule>
    <cfRule type="cellIs" dxfId="1224" priority="723" stopIfTrue="1" operator="equal">
      <formula>"CW 3240-R7"</formula>
    </cfRule>
  </conditionalFormatting>
  <conditionalFormatting sqref="D352">
    <cfRule type="cellIs" dxfId="1223" priority="718" stopIfTrue="1" operator="equal">
      <formula>"CW 2130-R11"</formula>
    </cfRule>
    <cfRule type="cellIs" dxfId="1222" priority="719" stopIfTrue="1" operator="equal">
      <formula>"CW 3120-R2"</formula>
    </cfRule>
    <cfRule type="cellIs" dxfId="1221" priority="720" stopIfTrue="1" operator="equal">
      <formula>"CW 3240-R7"</formula>
    </cfRule>
  </conditionalFormatting>
  <conditionalFormatting sqref="D353">
    <cfRule type="cellIs" dxfId="1220" priority="715" stopIfTrue="1" operator="equal">
      <formula>"CW 2130-R11"</formula>
    </cfRule>
    <cfRule type="cellIs" dxfId="1219" priority="716" stopIfTrue="1" operator="equal">
      <formula>"CW 3120-R2"</formula>
    </cfRule>
    <cfRule type="cellIs" dxfId="1218" priority="717" stopIfTrue="1" operator="equal">
      <formula>"CW 3240-R7"</formula>
    </cfRule>
  </conditionalFormatting>
  <conditionalFormatting sqref="D354">
    <cfRule type="cellIs" dxfId="1217" priority="712" stopIfTrue="1" operator="equal">
      <formula>"CW 2130-R11"</formula>
    </cfRule>
    <cfRule type="cellIs" dxfId="1216" priority="713" stopIfTrue="1" operator="equal">
      <formula>"CW 3120-R2"</formula>
    </cfRule>
    <cfRule type="cellIs" dxfId="1215" priority="714" stopIfTrue="1" operator="equal">
      <formula>"CW 3240-R7"</formula>
    </cfRule>
  </conditionalFormatting>
  <conditionalFormatting sqref="D355">
    <cfRule type="cellIs" dxfId="1214" priority="709" stopIfTrue="1" operator="equal">
      <formula>"CW 2130-R11"</formula>
    </cfRule>
    <cfRule type="cellIs" dxfId="1213" priority="710" stopIfTrue="1" operator="equal">
      <formula>"CW 3120-R2"</formula>
    </cfRule>
    <cfRule type="cellIs" dxfId="1212" priority="711" stopIfTrue="1" operator="equal">
      <formula>"CW 3240-R7"</formula>
    </cfRule>
  </conditionalFormatting>
  <conditionalFormatting sqref="D356">
    <cfRule type="cellIs" dxfId="1211" priority="706" stopIfTrue="1" operator="equal">
      <formula>"CW 2130-R11"</formula>
    </cfRule>
    <cfRule type="cellIs" dxfId="1210" priority="707" stopIfTrue="1" operator="equal">
      <formula>"CW 3120-R2"</formula>
    </cfRule>
    <cfRule type="cellIs" dxfId="1209" priority="708" stopIfTrue="1" operator="equal">
      <formula>"CW 3240-R7"</formula>
    </cfRule>
  </conditionalFormatting>
  <conditionalFormatting sqref="D357">
    <cfRule type="cellIs" dxfId="1208" priority="703" stopIfTrue="1" operator="equal">
      <formula>"CW 2130-R11"</formula>
    </cfRule>
    <cfRule type="cellIs" dxfId="1207" priority="704" stopIfTrue="1" operator="equal">
      <formula>"CW 3120-R2"</formula>
    </cfRule>
    <cfRule type="cellIs" dxfId="1206" priority="705" stopIfTrue="1" operator="equal">
      <formula>"CW 3240-R7"</formula>
    </cfRule>
  </conditionalFormatting>
  <conditionalFormatting sqref="D358">
    <cfRule type="cellIs" dxfId="1205" priority="700" stopIfTrue="1" operator="equal">
      <formula>"CW 2130-R11"</formula>
    </cfRule>
    <cfRule type="cellIs" dxfId="1204" priority="701" stopIfTrue="1" operator="equal">
      <formula>"CW 3120-R2"</formula>
    </cfRule>
    <cfRule type="cellIs" dxfId="1203" priority="702" stopIfTrue="1" operator="equal">
      <formula>"CW 3240-R7"</formula>
    </cfRule>
  </conditionalFormatting>
  <conditionalFormatting sqref="D359">
    <cfRule type="cellIs" dxfId="1202" priority="697" stopIfTrue="1" operator="equal">
      <formula>"CW 2130-R11"</formula>
    </cfRule>
    <cfRule type="cellIs" dxfId="1201" priority="698" stopIfTrue="1" operator="equal">
      <formula>"CW 3120-R2"</formula>
    </cfRule>
    <cfRule type="cellIs" dxfId="1200" priority="699" stopIfTrue="1" operator="equal">
      <formula>"CW 3240-R7"</formula>
    </cfRule>
  </conditionalFormatting>
  <conditionalFormatting sqref="D360">
    <cfRule type="cellIs" dxfId="1199" priority="694" stopIfTrue="1" operator="equal">
      <formula>"CW 2130-R11"</formula>
    </cfRule>
    <cfRule type="cellIs" dxfId="1198" priority="695" stopIfTrue="1" operator="equal">
      <formula>"CW 3120-R2"</formula>
    </cfRule>
    <cfRule type="cellIs" dxfId="1197" priority="696" stopIfTrue="1" operator="equal">
      <formula>"CW 3240-R7"</formula>
    </cfRule>
  </conditionalFormatting>
  <conditionalFormatting sqref="D361">
    <cfRule type="cellIs" dxfId="1196" priority="691" stopIfTrue="1" operator="equal">
      <formula>"CW 2130-R11"</formula>
    </cfRule>
    <cfRule type="cellIs" dxfId="1195" priority="692" stopIfTrue="1" operator="equal">
      <formula>"CW 3120-R2"</formula>
    </cfRule>
    <cfRule type="cellIs" dxfId="1194" priority="693" stopIfTrue="1" operator="equal">
      <formula>"CW 3240-R7"</formula>
    </cfRule>
  </conditionalFormatting>
  <conditionalFormatting sqref="D362">
    <cfRule type="cellIs" dxfId="1193" priority="688" stopIfTrue="1" operator="equal">
      <formula>"CW 2130-R11"</formula>
    </cfRule>
    <cfRule type="cellIs" dxfId="1192" priority="689" stopIfTrue="1" operator="equal">
      <formula>"CW 3120-R2"</formula>
    </cfRule>
    <cfRule type="cellIs" dxfId="1191" priority="690" stopIfTrue="1" operator="equal">
      <formula>"CW 3240-R7"</formula>
    </cfRule>
  </conditionalFormatting>
  <conditionalFormatting sqref="D363">
    <cfRule type="cellIs" dxfId="1190" priority="685" stopIfTrue="1" operator="equal">
      <formula>"CW 2130-R11"</formula>
    </cfRule>
    <cfRule type="cellIs" dxfId="1189" priority="686" stopIfTrue="1" operator="equal">
      <formula>"CW 3120-R2"</formula>
    </cfRule>
    <cfRule type="cellIs" dxfId="1188" priority="687" stopIfTrue="1" operator="equal">
      <formula>"CW 3240-R7"</formula>
    </cfRule>
  </conditionalFormatting>
  <conditionalFormatting sqref="D365">
    <cfRule type="cellIs" dxfId="1187" priority="682" stopIfTrue="1" operator="equal">
      <formula>"CW 2130-R11"</formula>
    </cfRule>
    <cfRule type="cellIs" dxfId="1186" priority="683" stopIfTrue="1" operator="equal">
      <formula>"CW 3120-R2"</formula>
    </cfRule>
    <cfRule type="cellIs" dxfId="1185" priority="684" stopIfTrue="1" operator="equal">
      <formula>"CW 3240-R7"</formula>
    </cfRule>
  </conditionalFormatting>
  <conditionalFormatting sqref="D367">
    <cfRule type="cellIs" dxfId="1184" priority="680" stopIfTrue="1" operator="equal">
      <formula>"CW 3120-R2"</formula>
    </cfRule>
    <cfRule type="cellIs" dxfId="1183" priority="681" stopIfTrue="1" operator="equal">
      <formula>"CW 3240-R7"</formula>
    </cfRule>
  </conditionalFormatting>
  <conditionalFormatting sqref="D368">
    <cfRule type="cellIs" dxfId="1182" priority="677" stopIfTrue="1" operator="equal">
      <formula>"CW 2130-R11"</formula>
    </cfRule>
    <cfRule type="cellIs" dxfId="1181" priority="678" stopIfTrue="1" operator="equal">
      <formula>"CW 3120-R2"</formula>
    </cfRule>
    <cfRule type="cellIs" dxfId="1180" priority="679" stopIfTrue="1" operator="equal">
      <formula>"CW 3240-R7"</formula>
    </cfRule>
  </conditionalFormatting>
  <conditionalFormatting sqref="D370">
    <cfRule type="cellIs" dxfId="1179" priority="674" stopIfTrue="1" operator="equal">
      <formula>"CW 2130-R11"</formula>
    </cfRule>
    <cfRule type="cellIs" dxfId="1178" priority="675" stopIfTrue="1" operator="equal">
      <formula>"CW 3120-R2"</formula>
    </cfRule>
    <cfRule type="cellIs" dxfId="1177" priority="676" stopIfTrue="1" operator="equal">
      <formula>"CW 3240-R7"</formula>
    </cfRule>
  </conditionalFormatting>
  <conditionalFormatting sqref="D371">
    <cfRule type="cellIs" dxfId="1176" priority="671" stopIfTrue="1" operator="equal">
      <formula>"CW 2130-R11"</formula>
    </cfRule>
    <cfRule type="cellIs" dxfId="1175" priority="672" stopIfTrue="1" operator="equal">
      <formula>"CW 3120-R2"</formula>
    </cfRule>
    <cfRule type="cellIs" dxfId="1174" priority="673" stopIfTrue="1" operator="equal">
      <formula>"CW 3240-R7"</formula>
    </cfRule>
  </conditionalFormatting>
  <conditionalFormatting sqref="D372">
    <cfRule type="cellIs" dxfId="1173" priority="668" stopIfTrue="1" operator="equal">
      <formula>"CW 2130-R11"</formula>
    </cfRule>
    <cfRule type="cellIs" dxfId="1172" priority="669" stopIfTrue="1" operator="equal">
      <formula>"CW 3120-R2"</formula>
    </cfRule>
    <cfRule type="cellIs" dxfId="1171" priority="670" stopIfTrue="1" operator="equal">
      <formula>"CW 3240-R7"</formula>
    </cfRule>
  </conditionalFormatting>
  <conditionalFormatting sqref="D373">
    <cfRule type="cellIs" dxfId="1170" priority="665" stopIfTrue="1" operator="equal">
      <formula>"CW 2130-R11"</formula>
    </cfRule>
    <cfRule type="cellIs" dxfId="1169" priority="666" stopIfTrue="1" operator="equal">
      <formula>"CW 3120-R2"</formula>
    </cfRule>
    <cfRule type="cellIs" dxfId="1168" priority="667" stopIfTrue="1" operator="equal">
      <formula>"CW 3240-R7"</formula>
    </cfRule>
  </conditionalFormatting>
  <conditionalFormatting sqref="D374">
    <cfRule type="cellIs" dxfId="1167" priority="662" stopIfTrue="1" operator="equal">
      <formula>"CW 2130-R11"</formula>
    </cfRule>
    <cfRule type="cellIs" dxfId="1166" priority="663" stopIfTrue="1" operator="equal">
      <formula>"CW 3120-R2"</formula>
    </cfRule>
    <cfRule type="cellIs" dxfId="1165" priority="664" stopIfTrue="1" operator="equal">
      <formula>"CW 3240-R7"</formula>
    </cfRule>
  </conditionalFormatting>
  <conditionalFormatting sqref="D376">
    <cfRule type="cellIs" dxfId="1164" priority="659" stopIfTrue="1" operator="equal">
      <formula>"CW 2130-R11"</formula>
    </cfRule>
    <cfRule type="cellIs" dxfId="1163" priority="660" stopIfTrue="1" operator="equal">
      <formula>"CW 3120-R2"</formula>
    </cfRule>
    <cfRule type="cellIs" dxfId="1162" priority="661" stopIfTrue="1" operator="equal">
      <formula>"CW 3240-R7"</formula>
    </cfRule>
  </conditionalFormatting>
  <conditionalFormatting sqref="D377">
    <cfRule type="cellIs" dxfId="1161" priority="656" stopIfTrue="1" operator="equal">
      <formula>"CW 2130-R11"</formula>
    </cfRule>
    <cfRule type="cellIs" dxfId="1160" priority="657" stopIfTrue="1" operator="equal">
      <formula>"CW 3120-R2"</formula>
    </cfRule>
    <cfRule type="cellIs" dxfId="1159" priority="658" stopIfTrue="1" operator="equal">
      <formula>"CW 3240-R7"</formula>
    </cfRule>
  </conditionalFormatting>
  <conditionalFormatting sqref="D378">
    <cfRule type="cellIs" dxfId="1158" priority="653" stopIfTrue="1" operator="equal">
      <formula>"CW 2130-R11"</formula>
    </cfRule>
    <cfRule type="cellIs" dxfId="1157" priority="654" stopIfTrue="1" operator="equal">
      <formula>"CW 3120-R2"</formula>
    </cfRule>
    <cfRule type="cellIs" dxfId="1156" priority="655" stopIfTrue="1" operator="equal">
      <formula>"CW 3240-R7"</formula>
    </cfRule>
  </conditionalFormatting>
  <conditionalFormatting sqref="D382">
    <cfRule type="cellIs" dxfId="1155" priority="650" stopIfTrue="1" operator="equal">
      <formula>"CW 2130-R11"</formula>
    </cfRule>
    <cfRule type="cellIs" dxfId="1154" priority="651" stopIfTrue="1" operator="equal">
      <formula>"CW 3120-R2"</formula>
    </cfRule>
    <cfRule type="cellIs" dxfId="1153" priority="652" stopIfTrue="1" operator="equal">
      <formula>"CW 3240-R7"</formula>
    </cfRule>
  </conditionalFormatting>
  <conditionalFormatting sqref="D383">
    <cfRule type="cellIs" dxfId="1152" priority="647" stopIfTrue="1" operator="equal">
      <formula>"CW 2130-R11"</formula>
    </cfRule>
    <cfRule type="cellIs" dxfId="1151" priority="648" stopIfTrue="1" operator="equal">
      <formula>"CW 3120-R2"</formula>
    </cfRule>
    <cfRule type="cellIs" dxfId="1150" priority="649" stopIfTrue="1" operator="equal">
      <formula>"CW 3240-R7"</formula>
    </cfRule>
  </conditionalFormatting>
  <conditionalFormatting sqref="D384">
    <cfRule type="cellIs" dxfId="1149" priority="644" stopIfTrue="1" operator="equal">
      <formula>"CW 2130-R11"</formula>
    </cfRule>
    <cfRule type="cellIs" dxfId="1148" priority="645" stopIfTrue="1" operator="equal">
      <formula>"CW 3120-R2"</formula>
    </cfRule>
    <cfRule type="cellIs" dxfId="1147" priority="646" stopIfTrue="1" operator="equal">
      <formula>"CW 3240-R7"</formula>
    </cfRule>
  </conditionalFormatting>
  <conditionalFormatting sqref="D385">
    <cfRule type="cellIs" dxfId="1146" priority="641" stopIfTrue="1" operator="equal">
      <formula>"CW 2130-R11"</formula>
    </cfRule>
    <cfRule type="cellIs" dxfId="1145" priority="642" stopIfTrue="1" operator="equal">
      <formula>"CW 3120-R2"</formula>
    </cfRule>
    <cfRule type="cellIs" dxfId="1144" priority="643" stopIfTrue="1" operator="equal">
      <formula>"CW 3240-R7"</formula>
    </cfRule>
  </conditionalFormatting>
  <conditionalFormatting sqref="D387">
    <cfRule type="cellIs" dxfId="1143" priority="638" stopIfTrue="1" operator="equal">
      <formula>"CW 2130-R11"</formula>
    </cfRule>
    <cfRule type="cellIs" dxfId="1142" priority="639" stopIfTrue="1" operator="equal">
      <formula>"CW 3120-R2"</formula>
    </cfRule>
    <cfRule type="cellIs" dxfId="1141" priority="640" stopIfTrue="1" operator="equal">
      <formula>"CW 3240-R7"</formula>
    </cfRule>
  </conditionalFormatting>
  <conditionalFormatting sqref="D388">
    <cfRule type="cellIs" dxfId="1140" priority="635" stopIfTrue="1" operator="equal">
      <formula>"CW 2130-R11"</formula>
    </cfRule>
    <cfRule type="cellIs" dxfId="1139" priority="636" stopIfTrue="1" operator="equal">
      <formula>"CW 3120-R2"</formula>
    </cfRule>
    <cfRule type="cellIs" dxfId="1138" priority="637" stopIfTrue="1" operator="equal">
      <formula>"CW 3240-R7"</formula>
    </cfRule>
  </conditionalFormatting>
  <conditionalFormatting sqref="D389">
    <cfRule type="cellIs" dxfId="1137" priority="632" stopIfTrue="1" operator="equal">
      <formula>"CW 2130-R11"</formula>
    </cfRule>
    <cfRule type="cellIs" dxfId="1136" priority="633" stopIfTrue="1" operator="equal">
      <formula>"CW 3120-R2"</formula>
    </cfRule>
    <cfRule type="cellIs" dxfId="1135" priority="634" stopIfTrue="1" operator="equal">
      <formula>"CW 3240-R7"</formula>
    </cfRule>
  </conditionalFormatting>
  <conditionalFormatting sqref="D390">
    <cfRule type="cellIs" dxfId="1134" priority="629" stopIfTrue="1" operator="equal">
      <formula>"CW 2130-R11"</formula>
    </cfRule>
    <cfRule type="cellIs" dxfId="1133" priority="630" stopIfTrue="1" operator="equal">
      <formula>"CW 3120-R2"</formula>
    </cfRule>
    <cfRule type="cellIs" dxfId="1132" priority="631" stopIfTrue="1" operator="equal">
      <formula>"CW 3240-R7"</formula>
    </cfRule>
  </conditionalFormatting>
  <conditionalFormatting sqref="D391">
    <cfRule type="cellIs" dxfId="1131" priority="626" stopIfTrue="1" operator="equal">
      <formula>"CW 2130-R11"</formula>
    </cfRule>
    <cfRule type="cellIs" dxfId="1130" priority="627" stopIfTrue="1" operator="equal">
      <formula>"CW 3120-R2"</formula>
    </cfRule>
    <cfRule type="cellIs" dxfId="1129" priority="628" stopIfTrue="1" operator="equal">
      <formula>"CW 3240-R7"</formula>
    </cfRule>
  </conditionalFormatting>
  <conditionalFormatting sqref="D392">
    <cfRule type="cellIs" dxfId="1128" priority="623" stopIfTrue="1" operator="equal">
      <formula>"CW 2130-R11"</formula>
    </cfRule>
    <cfRule type="cellIs" dxfId="1127" priority="624" stopIfTrue="1" operator="equal">
      <formula>"CW 3120-R2"</formula>
    </cfRule>
    <cfRule type="cellIs" dxfId="1126" priority="625" stopIfTrue="1" operator="equal">
      <formula>"CW 3240-R7"</formula>
    </cfRule>
  </conditionalFormatting>
  <conditionalFormatting sqref="D393">
    <cfRule type="cellIs" dxfId="1125" priority="620" stopIfTrue="1" operator="equal">
      <formula>"CW 2130-R11"</formula>
    </cfRule>
    <cfRule type="cellIs" dxfId="1124" priority="621" stopIfTrue="1" operator="equal">
      <formula>"CW 3120-R2"</formula>
    </cfRule>
    <cfRule type="cellIs" dxfId="1123" priority="622" stopIfTrue="1" operator="equal">
      <formula>"CW 3240-R7"</formula>
    </cfRule>
  </conditionalFormatting>
  <conditionalFormatting sqref="D394">
    <cfRule type="cellIs" dxfId="1122" priority="617" stopIfTrue="1" operator="equal">
      <formula>"CW 2130-R11"</formula>
    </cfRule>
    <cfRule type="cellIs" dxfId="1121" priority="618" stopIfTrue="1" operator="equal">
      <formula>"CW 3120-R2"</formula>
    </cfRule>
    <cfRule type="cellIs" dxfId="1120" priority="619" stopIfTrue="1" operator="equal">
      <formula>"CW 3240-R7"</formula>
    </cfRule>
  </conditionalFormatting>
  <conditionalFormatting sqref="D395">
    <cfRule type="cellIs" dxfId="1119" priority="614" stopIfTrue="1" operator="equal">
      <formula>"CW 2130-R11"</formula>
    </cfRule>
    <cfRule type="cellIs" dxfId="1118" priority="615" stopIfTrue="1" operator="equal">
      <formula>"CW 3120-R2"</formula>
    </cfRule>
    <cfRule type="cellIs" dxfId="1117" priority="616" stopIfTrue="1" operator="equal">
      <formula>"CW 3240-R7"</formula>
    </cfRule>
  </conditionalFormatting>
  <conditionalFormatting sqref="D396">
    <cfRule type="cellIs" dxfId="1116" priority="611" stopIfTrue="1" operator="equal">
      <formula>"CW 2130-R11"</formula>
    </cfRule>
    <cfRule type="cellIs" dxfId="1115" priority="612" stopIfTrue="1" operator="equal">
      <formula>"CW 3120-R2"</formula>
    </cfRule>
    <cfRule type="cellIs" dxfId="1114" priority="613" stopIfTrue="1" operator="equal">
      <formula>"CW 3240-R7"</formula>
    </cfRule>
  </conditionalFormatting>
  <conditionalFormatting sqref="D397">
    <cfRule type="cellIs" dxfId="1113" priority="608" stopIfTrue="1" operator="equal">
      <formula>"CW 2130-R11"</formula>
    </cfRule>
    <cfRule type="cellIs" dxfId="1112" priority="609" stopIfTrue="1" operator="equal">
      <formula>"CW 3120-R2"</formula>
    </cfRule>
    <cfRule type="cellIs" dxfId="1111" priority="610" stopIfTrue="1" operator="equal">
      <formula>"CW 3240-R7"</formula>
    </cfRule>
  </conditionalFormatting>
  <conditionalFormatting sqref="D398">
    <cfRule type="cellIs" dxfId="1110" priority="605" stopIfTrue="1" operator="equal">
      <formula>"CW 2130-R11"</formula>
    </cfRule>
    <cfRule type="cellIs" dxfId="1109" priority="606" stopIfTrue="1" operator="equal">
      <formula>"CW 3120-R2"</formula>
    </cfRule>
    <cfRule type="cellIs" dxfId="1108" priority="607" stopIfTrue="1" operator="equal">
      <formula>"CW 3240-R7"</formula>
    </cfRule>
  </conditionalFormatting>
  <conditionalFormatting sqref="D399">
    <cfRule type="cellIs" dxfId="1107" priority="602" stopIfTrue="1" operator="equal">
      <formula>"CW 2130-R11"</formula>
    </cfRule>
    <cfRule type="cellIs" dxfId="1106" priority="603" stopIfTrue="1" operator="equal">
      <formula>"CW 3120-R2"</formula>
    </cfRule>
    <cfRule type="cellIs" dxfId="1105" priority="604" stopIfTrue="1" operator="equal">
      <formula>"CW 3240-R7"</formula>
    </cfRule>
  </conditionalFormatting>
  <conditionalFormatting sqref="D400">
    <cfRule type="cellIs" dxfId="1104" priority="599" stopIfTrue="1" operator="equal">
      <formula>"CW 2130-R11"</formula>
    </cfRule>
    <cfRule type="cellIs" dxfId="1103" priority="600" stopIfTrue="1" operator="equal">
      <formula>"CW 3120-R2"</formula>
    </cfRule>
    <cfRule type="cellIs" dxfId="1102" priority="601" stopIfTrue="1" operator="equal">
      <formula>"CW 3240-R7"</formula>
    </cfRule>
  </conditionalFormatting>
  <conditionalFormatting sqref="D401">
    <cfRule type="cellIs" dxfId="1101" priority="596" stopIfTrue="1" operator="equal">
      <formula>"CW 2130-R11"</formula>
    </cfRule>
    <cfRule type="cellIs" dxfId="1100" priority="597" stopIfTrue="1" operator="equal">
      <formula>"CW 3120-R2"</formula>
    </cfRule>
    <cfRule type="cellIs" dxfId="1099" priority="598" stopIfTrue="1" operator="equal">
      <formula>"CW 3240-R7"</formula>
    </cfRule>
  </conditionalFormatting>
  <conditionalFormatting sqref="D402">
    <cfRule type="cellIs" dxfId="1098" priority="581" stopIfTrue="1" operator="equal">
      <formula>"CW 2130-R11"</formula>
    </cfRule>
    <cfRule type="cellIs" dxfId="1097" priority="582" stopIfTrue="1" operator="equal">
      <formula>"CW 3120-R2"</formula>
    </cfRule>
    <cfRule type="cellIs" dxfId="1096" priority="583" stopIfTrue="1" operator="equal">
      <formula>"CW 3240-R7"</formula>
    </cfRule>
  </conditionalFormatting>
  <conditionalFormatting sqref="D403">
    <cfRule type="cellIs" dxfId="1095" priority="578" stopIfTrue="1" operator="equal">
      <formula>"CW 2130-R11"</formula>
    </cfRule>
    <cfRule type="cellIs" dxfId="1094" priority="579" stopIfTrue="1" operator="equal">
      <formula>"CW 3120-R2"</formula>
    </cfRule>
    <cfRule type="cellIs" dxfId="1093" priority="580" stopIfTrue="1" operator="equal">
      <formula>"CW 3240-R7"</formula>
    </cfRule>
  </conditionalFormatting>
  <conditionalFormatting sqref="D404">
    <cfRule type="cellIs" dxfId="1092" priority="575" stopIfTrue="1" operator="equal">
      <formula>"CW 2130-R11"</formula>
    </cfRule>
    <cfRule type="cellIs" dxfId="1091" priority="576" stopIfTrue="1" operator="equal">
      <formula>"CW 3120-R2"</formula>
    </cfRule>
    <cfRule type="cellIs" dxfId="1090" priority="577" stopIfTrue="1" operator="equal">
      <formula>"CW 3240-R7"</formula>
    </cfRule>
  </conditionalFormatting>
  <conditionalFormatting sqref="D405">
    <cfRule type="cellIs" dxfId="1089" priority="572" stopIfTrue="1" operator="equal">
      <formula>"CW 2130-R11"</formula>
    </cfRule>
    <cfRule type="cellIs" dxfId="1088" priority="573" stopIfTrue="1" operator="equal">
      <formula>"CW 3120-R2"</formula>
    </cfRule>
    <cfRule type="cellIs" dxfId="1087" priority="574" stopIfTrue="1" operator="equal">
      <formula>"CW 3240-R7"</formula>
    </cfRule>
  </conditionalFormatting>
  <conditionalFormatting sqref="D406">
    <cfRule type="cellIs" dxfId="1086" priority="569" stopIfTrue="1" operator="equal">
      <formula>"CW 2130-R11"</formula>
    </cfRule>
    <cfRule type="cellIs" dxfId="1085" priority="570" stopIfTrue="1" operator="equal">
      <formula>"CW 3120-R2"</formula>
    </cfRule>
    <cfRule type="cellIs" dxfId="1084" priority="571" stopIfTrue="1" operator="equal">
      <formula>"CW 3240-R7"</formula>
    </cfRule>
  </conditionalFormatting>
  <conditionalFormatting sqref="D411">
    <cfRule type="cellIs" dxfId="1083" priority="566" stopIfTrue="1" operator="equal">
      <formula>"CW 2130-R11"</formula>
    </cfRule>
    <cfRule type="cellIs" dxfId="1082" priority="567" stopIfTrue="1" operator="equal">
      <formula>"CW 3120-R2"</formula>
    </cfRule>
    <cfRule type="cellIs" dxfId="1081" priority="568" stopIfTrue="1" operator="equal">
      <formula>"CW 3240-R7"</formula>
    </cfRule>
  </conditionalFormatting>
  <conditionalFormatting sqref="D413">
    <cfRule type="cellIs" dxfId="1080" priority="560" stopIfTrue="1" operator="equal">
      <formula>"CW 2130-R11"</formula>
    </cfRule>
    <cfRule type="cellIs" dxfId="1079" priority="561" stopIfTrue="1" operator="equal">
      <formula>"CW 3120-R2"</formula>
    </cfRule>
    <cfRule type="cellIs" dxfId="1078" priority="562" stopIfTrue="1" operator="equal">
      <formula>"CW 3240-R7"</formula>
    </cfRule>
  </conditionalFormatting>
  <conditionalFormatting sqref="D415">
    <cfRule type="cellIs" dxfId="1077" priority="551" stopIfTrue="1" operator="equal">
      <formula>"CW 2130-R11"</formula>
    </cfRule>
    <cfRule type="cellIs" dxfId="1076" priority="552" stopIfTrue="1" operator="equal">
      <formula>"CW 3120-R2"</formula>
    </cfRule>
    <cfRule type="cellIs" dxfId="1075" priority="553" stopIfTrue="1" operator="equal">
      <formula>"CW 3240-R7"</formula>
    </cfRule>
  </conditionalFormatting>
  <conditionalFormatting sqref="D416">
    <cfRule type="cellIs" dxfId="1074" priority="548" stopIfTrue="1" operator="equal">
      <formula>"CW 2130-R11"</formula>
    </cfRule>
    <cfRule type="cellIs" dxfId="1073" priority="549" stopIfTrue="1" operator="equal">
      <formula>"CW 3120-R2"</formula>
    </cfRule>
    <cfRule type="cellIs" dxfId="1072" priority="550" stopIfTrue="1" operator="equal">
      <formula>"CW 3240-R7"</formula>
    </cfRule>
  </conditionalFormatting>
  <conditionalFormatting sqref="D417">
    <cfRule type="cellIs" dxfId="1071" priority="545" stopIfTrue="1" operator="equal">
      <formula>"CW 2130-R11"</formula>
    </cfRule>
    <cfRule type="cellIs" dxfId="1070" priority="546" stopIfTrue="1" operator="equal">
      <formula>"CW 3120-R2"</formula>
    </cfRule>
    <cfRule type="cellIs" dxfId="1069" priority="547" stopIfTrue="1" operator="equal">
      <formula>"CW 3240-R7"</formula>
    </cfRule>
  </conditionalFormatting>
  <conditionalFormatting sqref="D418">
    <cfRule type="cellIs" dxfId="1068" priority="542" stopIfTrue="1" operator="equal">
      <formula>"CW 2130-R11"</formula>
    </cfRule>
    <cfRule type="cellIs" dxfId="1067" priority="543" stopIfTrue="1" operator="equal">
      <formula>"CW 3120-R2"</formula>
    </cfRule>
    <cfRule type="cellIs" dxfId="1066" priority="544" stopIfTrue="1" operator="equal">
      <formula>"CW 3240-R7"</formula>
    </cfRule>
  </conditionalFormatting>
  <conditionalFormatting sqref="D419">
    <cfRule type="cellIs" dxfId="1065" priority="539" stopIfTrue="1" operator="equal">
      <formula>"CW 2130-R11"</formula>
    </cfRule>
    <cfRule type="cellIs" dxfId="1064" priority="540" stopIfTrue="1" operator="equal">
      <formula>"CW 3120-R2"</formula>
    </cfRule>
    <cfRule type="cellIs" dxfId="1063" priority="541" stopIfTrue="1" operator="equal">
      <formula>"CW 3240-R7"</formula>
    </cfRule>
  </conditionalFormatting>
  <conditionalFormatting sqref="D420">
    <cfRule type="cellIs" dxfId="1062" priority="536" stopIfTrue="1" operator="equal">
      <formula>"CW 2130-R11"</formula>
    </cfRule>
    <cfRule type="cellIs" dxfId="1061" priority="537" stopIfTrue="1" operator="equal">
      <formula>"CW 3120-R2"</formula>
    </cfRule>
    <cfRule type="cellIs" dxfId="1060" priority="538" stopIfTrue="1" operator="equal">
      <formula>"CW 3240-R7"</formula>
    </cfRule>
  </conditionalFormatting>
  <conditionalFormatting sqref="D421">
    <cfRule type="cellIs" dxfId="1059" priority="533" stopIfTrue="1" operator="equal">
      <formula>"CW 2130-R11"</formula>
    </cfRule>
    <cfRule type="cellIs" dxfId="1058" priority="534" stopIfTrue="1" operator="equal">
      <formula>"CW 3120-R2"</formula>
    </cfRule>
    <cfRule type="cellIs" dxfId="1057" priority="535" stopIfTrue="1" operator="equal">
      <formula>"CW 3240-R7"</formula>
    </cfRule>
  </conditionalFormatting>
  <conditionalFormatting sqref="D423">
    <cfRule type="cellIs" dxfId="1056" priority="530" stopIfTrue="1" operator="equal">
      <formula>"CW 2130-R11"</formula>
    </cfRule>
    <cfRule type="cellIs" dxfId="1055" priority="531" stopIfTrue="1" operator="equal">
      <formula>"CW 3120-R2"</formula>
    </cfRule>
    <cfRule type="cellIs" dxfId="1054" priority="532" stopIfTrue="1" operator="equal">
      <formula>"CW 3240-R7"</formula>
    </cfRule>
  </conditionalFormatting>
  <conditionalFormatting sqref="D424">
    <cfRule type="cellIs" dxfId="1053" priority="527" stopIfTrue="1" operator="equal">
      <formula>"CW 2130-R11"</formula>
    </cfRule>
    <cfRule type="cellIs" dxfId="1052" priority="528" stopIfTrue="1" operator="equal">
      <formula>"CW 3120-R2"</formula>
    </cfRule>
    <cfRule type="cellIs" dxfId="1051" priority="529" stopIfTrue="1" operator="equal">
      <formula>"CW 3240-R7"</formula>
    </cfRule>
  </conditionalFormatting>
  <conditionalFormatting sqref="D425">
    <cfRule type="cellIs" dxfId="1050" priority="524" stopIfTrue="1" operator="equal">
      <formula>"CW 2130-R11"</formula>
    </cfRule>
    <cfRule type="cellIs" dxfId="1049" priority="525" stopIfTrue="1" operator="equal">
      <formula>"CW 3120-R2"</formula>
    </cfRule>
    <cfRule type="cellIs" dxfId="1048" priority="526" stopIfTrue="1" operator="equal">
      <formula>"CW 3240-R7"</formula>
    </cfRule>
  </conditionalFormatting>
  <conditionalFormatting sqref="D426">
    <cfRule type="cellIs" dxfId="1047" priority="521" stopIfTrue="1" operator="equal">
      <formula>"CW 2130-R11"</formula>
    </cfRule>
    <cfRule type="cellIs" dxfId="1046" priority="522" stopIfTrue="1" operator="equal">
      <formula>"CW 3120-R2"</formula>
    </cfRule>
    <cfRule type="cellIs" dxfId="1045" priority="523" stopIfTrue="1" operator="equal">
      <formula>"CW 3240-R7"</formula>
    </cfRule>
  </conditionalFormatting>
  <conditionalFormatting sqref="D427">
    <cfRule type="cellIs" dxfId="1044" priority="518" stopIfTrue="1" operator="equal">
      <formula>"CW 2130-R11"</formula>
    </cfRule>
    <cfRule type="cellIs" dxfId="1043" priority="519" stopIfTrue="1" operator="equal">
      <formula>"CW 3120-R2"</formula>
    </cfRule>
    <cfRule type="cellIs" dxfId="1042" priority="520" stopIfTrue="1" operator="equal">
      <formula>"CW 3240-R7"</formula>
    </cfRule>
  </conditionalFormatting>
  <conditionalFormatting sqref="D429">
    <cfRule type="cellIs" dxfId="1041" priority="515" stopIfTrue="1" operator="equal">
      <formula>"CW 2130-R11"</formula>
    </cfRule>
    <cfRule type="cellIs" dxfId="1040" priority="516" stopIfTrue="1" operator="equal">
      <formula>"CW 3120-R2"</formula>
    </cfRule>
    <cfRule type="cellIs" dxfId="1039" priority="517" stopIfTrue="1" operator="equal">
      <formula>"CW 3240-R7"</formula>
    </cfRule>
  </conditionalFormatting>
  <conditionalFormatting sqref="D430">
    <cfRule type="cellIs" dxfId="1038" priority="512" stopIfTrue="1" operator="equal">
      <formula>"CW 2130-R11"</formula>
    </cfRule>
    <cfRule type="cellIs" dxfId="1037" priority="513" stopIfTrue="1" operator="equal">
      <formula>"CW 3120-R2"</formula>
    </cfRule>
    <cfRule type="cellIs" dxfId="1036" priority="514" stopIfTrue="1" operator="equal">
      <formula>"CW 3240-R7"</formula>
    </cfRule>
  </conditionalFormatting>
  <conditionalFormatting sqref="D431">
    <cfRule type="cellIs" dxfId="1035" priority="509" stopIfTrue="1" operator="equal">
      <formula>"CW 2130-R11"</formula>
    </cfRule>
    <cfRule type="cellIs" dxfId="1034" priority="510" stopIfTrue="1" operator="equal">
      <formula>"CW 3120-R2"</formula>
    </cfRule>
    <cfRule type="cellIs" dxfId="1033" priority="511" stopIfTrue="1" operator="equal">
      <formula>"CW 3240-R7"</formula>
    </cfRule>
  </conditionalFormatting>
  <conditionalFormatting sqref="D432">
    <cfRule type="cellIs" dxfId="1032" priority="506" stopIfTrue="1" operator="equal">
      <formula>"CW 2130-R11"</formula>
    </cfRule>
    <cfRule type="cellIs" dxfId="1031" priority="507" stopIfTrue="1" operator="equal">
      <formula>"CW 3120-R2"</formula>
    </cfRule>
    <cfRule type="cellIs" dxfId="1030" priority="508" stopIfTrue="1" operator="equal">
      <formula>"CW 3240-R7"</formula>
    </cfRule>
  </conditionalFormatting>
  <conditionalFormatting sqref="D438">
    <cfRule type="cellIs" dxfId="1029" priority="495" stopIfTrue="1" operator="equal">
      <formula>"CW 2130-R11"</formula>
    </cfRule>
    <cfRule type="cellIs" dxfId="1028" priority="496" stopIfTrue="1" operator="equal">
      <formula>"CW 3120-R2"</formula>
    </cfRule>
    <cfRule type="cellIs" dxfId="1027" priority="497" stopIfTrue="1" operator="equal">
      <formula>"CW 3240-R7"</formula>
    </cfRule>
  </conditionalFormatting>
  <conditionalFormatting sqref="D433">
    <cfRule type="cellIs" dxfId="1026" priority="503" stopIfTrue="1" operator="equal">
      <formula>"CW 2130-R11"</formula>
    </cfRule>
    <cfRule type="cellIs" dxfId="1025" priority="504" stopIfTrue="1" operator="equal">
      <formula>"CW 3120-R2"</formula>
    </cfRule>
    <cfRule type="cellIs" dxfId="1024" priority="505" stopIfTrue="1" operator="equal">
      <formula>"CW 3240-R7"</formula>
    </cfRule>
  </conditionalFormatting>
  <conditionalFormatting sqref="D435">
    <cfRule type="cellIs" dxfId="1023" priority="500" stopIfTrue="1" operator="equal">
      <formula>"CW 2130-R11"</formula>
    </cfRule>
    <cfRule type="cellIs" dxfId="1022" priority="501" stopIfTrue="1" operator="equal">
      <formula>"CW 3120-R2"</formula>
    </cfRule>
    <cfRule type="cellIs" dxfId="1021" priority="502" stopIfTrue="1" operator="equal">
      <formula>"CW 3240-R7"</formula>
    </cfRule>
  </conditionalFormatting>
  <conditionalFormatting sqref="D437">
    <cfRule type="cellIs" dxfId="1020" priority="498" stopIfTrue="1" operator="equal">
      <formula>"CW 3120-R2"</formula>
    </cfRule>
    <cfRule type="cellIs" dxfId="1019" priority="499" stopIfTrue="1" operator="equal">
      <formula>"CW 3240-R7"</formula>
    </cfRule>
  </conditionalFormatting>
  <conditionalFormatting sqref="D446">
    <cfRule type="cellIs" dxfId="1018" priority="478" stopIfTrue="1" operator="equal">
      <formula>"CW 2130-R11"</formula>
    </cfRule>
    <cfRule type="cellIs" dxfId="1017" priority="479" stopIfTrue="1" operator="equal">
      <formula>"CW 3120-R2"</formula>
    </cfRule>
    <cfRule type="cellIs" dxfId="1016" priority="480" stopIfTrue="1" operator="equal">
      <formula>"CW 3240-R7"</formula>
    </cfRule>
  </conditionalFormatting>
  <conditionalFormatting sqref="D439">
    <cfRule type="cellIs" dxfId="1015" priority="493" stopIfTrue="1" operator="equal">
      <formula>"CW 3120-R2"</formula>
    </cfRule>
    <cfRule type="cellIs" dxfId="1014" priority="494" stopIfTrue="1" operator="equal">
      <formula>"CW 3240-R7"</formula>
    </cfRule>
  </conditionalFormatting>
  <conditionalFormatting sqref="D440">
    <cfRule type="cellIs" dxfId="1013" priority="491" stopIfTrue="1" operator="equal">
      <formula>"CW 3120-R2"</formula>
    </cfRule>
    <cfRule type="cellIs" dxfId="1012" priority="492" stopIfTrue="1" operator="equal">
      <formula>"CW 3240-R7"</formula>
    </cfRule>
  </conditionalFormatting>
  <conditionalFormatting sqref="D441">
    <cfRule type="cellIs" dxfId="1011" priority="489" stopIfTrue="1" operator="equal">
      <formula>"CW 3120-R2"</formula>
    </cfRule>
    <cfRule type="cellIs" dxfId="1010" priority="490" stopIfTrue="1" operator="equal">
      <formula>"CW 3240-R7"</formula>
    </cfRule>
  </conditionalFormatting>
  <conditionalFormatting sqref="D442">
    <cfRule type="cellIs" dxfId="1009" priority="487" stopIfTrue="1" operator="equal">
      <formula>"CW 3120-R2"</formula>
    </cfRule>
    <cfRule type="cellIs" dxfId="1008" priority="488" stopIfTrue="1" operator="equal">
      <formula>"CW 3240-R7"</formula>
    </cfRule>
  </conditionalFormatting>
  <conditionalFormatting sqref="D443">
    <cfRule type="cellIs" dxfId="1007" priority="485" stopIfTrue="1" operator="equal">
      <formula>"CW 3120-R2"</formula>
    </cfRule>
    <cfRule type="cellIs" dxfId="1006" priority="486" stopIfTrue="1" operator="equal">
      <formula>"CW 3240-R7"</formula>
    </cfRule>
  </conditionalFormatting>
  <conditionalFormatting sqref="D444">
    <cfRule type="cellIs" dxfId="1005" priority="483" stopIfTrue="1" operator="equal">
      <formula>"CW 3120-R2"</formula>
    </cfRule>
    <cfRule type="cellIs" dxfId="1004" priority="484" stopIfTrue="1" operator="equal">
      <formula>"CW 3240-R7"</formula>
    </cfRule>
  </conditionalFormatting>
  <conditionalFormatting sqref="D445">
    <cfRule type="cellIs" dxfId="1003" priority="481" stopIfTrue="1" operator="equal">
      <formula>"CW 3120-R2"</formula>
    </cfRule>
    <cfRule type="cellIs" dxfId="1002" priority="482" stopIfTrue="1" operator="equal">
      <formula>"CW 3240-R7"</formula>
    </cfRule>
  </conditionalFormatting>
  <conditionalFormatting sqref="D456">
    <cfRule type="cellIs" dxfId="1001" priority="461" stopIfTrue="1" operator="equal">
      <formula>"CW 2130-R11"</formula>
    </cfRule>
    <cfRule type="cellIs" dxfId="1000" priority="462" stopIfTrue="1" operator="equal">
      <formula>"CW 3120-R2"</formula>
    </cfRule>
    <cfRule type="cellIs" dxfId="999" priority="463" stopIfTrue="1" operator="equal">
      <formula>"CW 3240-R7"</formula>
    </cfRule>
  </conditionalFormatting>
  <conditionalFormatting sqref="D447">
    <cfRule type="cellIs" dxfId="998" priority="476" stopIfTrue="1" operator="equal">
      <formula>"CW 3120-R2"</formula>
    </cfRule>
    <cfRule type="cellIs" dxfId="997" priority="477" stopIfTrue="1" operator="equal">
      <formula>"CW 3240-R7"</formula>
    </cfRule>
  </conditionalFormatting>
  <conditionalFormatting sqref="D448">
    <cfRule type="cellIs" dxfId="996" priority="474" stopIfTrue="1" operator="equal">
      <formula>"CW 3120-R2"</formula>
    </cfRule>
    <cfRule type="cellIs" dxfId="995" priority="475" stopIfTrue="1" operator="equal">
      <formula>"CW 3240-R7"</formula>
    </cfRule>
  </conditionalFormatting>
  <conditionalFormatting sqref="D449">
    <cfRule type="cellIs" dxfId="994" priority="472" stopIfTrue="1" operator="equal">
      <formula>"CW 3120-R2"</formula>
    </cfRule>
    <cfRule type="cellIs" dxfId="993" priority="473" stopIfTrue="1" operator="equal">
      <formula>"CW 3240-R7"</formula>
    </cfRule>
  </conditionalFormatting>
  <conditionalFormatting sqref="D451">
    <cfRule type="cellIs" dxfId="992" priority="469" stopIfTrue="1" operator="equal">
      <formula>"CW 2130-R11"</formula>
    </cfRule>
    <cfRule type="cellIs" dxfId="991" priority="470" stopIfTrue="1" operator="equal">
      <formula>"CW 3120-R2"</formula>
    </cfRule>
    <cfRule type="cellIs" dxfId="990" priority="471" stopIfTrue="1" operator="equal">
      <formula>"CW 3240-R7"</formula>
    </cfRule>
  </conditionalFormatting>
  <conditionalFormatting sqref="D454">
    <cfRule type="cellIs" dxfId="989" priority="466" stopIfTrue="1" operator="equal">
      <formula>"CW 2130-R11"</formula>
    </cfRule>
    <cfRule type="cellIs" dxfId="988" priority="467" stopIfTrue="1" operator="equal">
      <formula>"CW 3120-R2"</formula>
    </cfRule>
    <cfRule type="cellIs" dxfId="987" priority="468" stopIfTrue="1" operator="equal">
      <formula>"CW 3240-R7"</formula>
    </cfRule>
  </conditionalFormatting>
  <conditionalFormatting sqref="D455">
    <cfRule type="cellIs" dxfId="986" priority="464" stopIfTrue="1" operator="equal">
      <formula>"CW 3120-R2"</formula>
    </cfRule>
    <cfRule type="cellIs" dxfId="985" priority="465" stopIfTrue="1" operator="equal">
      <formula>"CW 3240-R7"</formula>
    </cfRule>
  </conditionalFormatting>
  <conditionalFormatting sqref="D457">
    <cfRule type="cellIs" dxfId="984" priority="458" stopIfTrue="1" operator="equal">
      <formula>"CW 2130-R11"</formula>
    </cfRule>
    <cfRule type="cellIs" dxfId="983" priority="459" stopIfTrue="1" operator="equal">
      <formula>"CW 3120-R2"</formula>
    </cfRule>
    <cfRule type="cellIs" dxfId="982" priority="460" stopIfTrue="1" operator="equal">
      <formula>"CW 3240-R7"</formula>
    </cfRule>
  </conditionalFormatting>
  <conditionalFormatting sqref="D459">
    <cfRule type="cellIs" dxfId="981" priority="455" stopIfTrue="1" operator="equal">
      <formula>"CW 2130-R11"</formula>
    </cfRule>
    <cfRule type="cellIs" dxfId="980" priority="456" stopIfTrue="1" operator="equal">
      <formula>"CW 3120-R2"</formula>
    </cfRule>
    <cfRule type="cellIs" dxfId="979" priority="457" stopIfTrue="1" operator="equal">
      <formula>"CW 3240-R7"</formula>
    </cfRule>
  </conditionalFormatting>
  <conditionalFormatting sqref="D460">
    <cfRule type="cellIs" dxfId="978" priority="452" stopIfTrue="1" operator="equal">
      <formula>"CW 2130-R11"</formula>
    </cfRule>
    <cfRule type="cellIs" dxfId="977" priority="453" stopIfTrue="1" operator="equal">
      <formula>"CW 3120-R2"</formula>
    </cfRule>
    <cfRule type="cellIs" dxfId="976" priority="454" stopIfTrue="1" operator="equal">
      <formula>"CW 3240-R7"</formula>
    </cfRule>
  </conditionalFormatting>
  <conditionalFormatting sqref="D461">
    <cfRule type="cellIs" dxfId="975" priority="449" stopIfTrue="1" operator="equal">
      <formula>"CW 2130-R11"</formula>
    </cfRule>
    <cfRule type="cellIs" dxfId="974" priority="450" stopIfTrue="1" operator="equal">
      <formula>"CW 3120-R2"</formula>
    </cfRule>
    <cfRule type="cellIs" dxfId="973" priority="451" stopIfTrue="1" operator="equal">
      <formula>"CW 3240-R7"</formula>
    </cfRule>
  </conditionalFormatting>
  <conditionalFormatting sqref="D462">
    <cfRule type="cellIs" dxfId="972" priority="446" stopIfTrue="1" operator="equal">
      <formula>"CW 2130-R11"</formula>
    </cfRule>
    <cfRule type="cellIs" dxfId="971" priority="447" stopIfTrue="1" operator="equal">
      <formula>"CW 3120-R2"</formula>
    </cfRule>
    <cfRule type="cellIs" dxfId="970" priority="448" stopIfTrue="1" operator="equal">
      <formula>"CW 3240-R7"</formula>
    </cfRule>
  </conditionalFormatting>
  <conditionalFormatting sqref="D463">
    <cfRule type="cellIs" dxfId="969" priority="443" stopIfTrue="1" operator="equal">
      <formula>"CW 2130-R11"</formula>
    </cfRule>
    <cfRule type="cellIs" dxfId="968" priority="444" stopIfTrue="1" operator="equal">
      <formula>"CW 3120-R2"</formula>
    </cfRule>
    <cfRule type="cellIs" dxfId="967" priority="445" stopIfTrue="1" operator="equal">
      <formula>"CW 3240-R7"</formula>
    </cfRule>
  </conditionalFormatting>
  <conditionalFormatting sqref="D464">
    <cfRule type="cellIs" dxfId="966" priority="440" stopIfTrue="1" operator="equal">
      <formula>"CW 2130-R11"</formula>
    </cfRule>
    <cfRule type="cellIs" dxfId="965" priority="441" stopIfTrue="1" operator="equal">
      <formula>"CW 3120-R2"</formula>
    </cfRule>
    <cfRule type="cellIs" dxfId="964" priority="442" stopIfTrue="1" operator="equal">
      <formula>"CW 3240-R7"</formula>
    </cfRule>
  </conditionalFormatting>
  <conditionalFormatting sqref="D465">
    <cfRule type="cellIs" dxfId="963" priority="437" stopIfTrue="1" operator="equal">
      <formula>"CW 2130-R11"</formula>
    </cfRule>
    <cfRule type="cellIs" dxfId="962" priority="438" stopIfTrue="1" operator="equal">
      <formula>"CW 3120-R2"</formula>
    </cfRule>
    <cfRule type="cellIs" dxfId="961" priority="439" stopIfTrue="1" operator="equal">
      <formula>"CW 3240-R7"</formula>
    </cfRule>
  </conditionalFormatting>
  <conditionalFormatting sqref="D467">
    <cfRule type="cellIs" dxfId="960" priority="434" stopIfTrue="1" operator="equal">
      <formula>"CW 2130-R11"</formula>
    </cfRule>
    <cfRule type="cellIs" dxfId="959" priority="435" stopIfTrue="1" operator="equal">
      <formula>"CW 3120-R2"</formula>
    </cfRule>
    <cfRule type="cellIs" dxfId="958" priority="436" stopIfTrue="1" operator="equal">
      <formula>"CW 3240-R7"</formula>
    </cfRule>
  </conditionalFormatting>
  <conditionalFormatting sqref="D468">
    <cfRule type="cellIs" dxfId="957" priority="431" stopIfTrue="1" operator="equal">
      <formula>"CW 2130-R11"</formula>
    </cfRule>
    <cfRule type="cellIs" dxfId="956" priority="432" stopIfTrue="1" operator="equal">
      <formula>"CW 3120-R2"</formula>
    </cfRule>
    <cfRule type="cellIs" dxfId="955" priority="433" stopIfTrue="1" operator="equal">
      <formula>"CW 3240-R7"</formula>
    </cfRule>
  </conditionalFormatting>
  <conditionalFormatting sqref="D469">
    <cfRule type="cellIs" dxfId="954" priority="428" stopIfTrue="1" operator="equal">
      <formula>"CW 2130-R11"</formula>
    </cfRule>
    <cfRule type="cellIs" dxfId="953" priority="429" stopIfTrue="1" operator="equal">
      <formula>"CW 3120-R2"</formula>
    </cfRule>
    <cfRule type="cellIs" dxfId="952" priority="430" stopIfTrue="1" operator="equal">
      <formula>"CW 3240-R7"</formula>
    </cfRule>
  </conditionalFormatting>
  <conditionalFormatting sqref="D75">
    <cfRule type="cellIs" dxfId="951" priority="425" stopIfTrue="1" operator="equal">
      <formula>"CW 2130-R11"</formula>
    </cfRule>
    <cfRule type="cellIs" dxfId="950" priority="426" stopIfTrue="1" operator="equal">
      <formula>"CW 3120-R2"</formula>
    </cfRule>
    <cfRule type="cellIs" dxfId="949" priority="427" stopIfTrue="1" operator="equal">
      <formula>"CW 3240-R7"</formula>
    </cfRule>
  </conditionalFormatting>
  <conditionalFormatting sqref="D62">
    <cfRule type="cellIs" dxfId="948" priority="422" stopIfTrue="1" operator="equal">
      <formula>"CW 2130-R11"</formula>
    </cfRule>
    <cfRule type="cellIs" dxfId="947" priority="423" stopIfTrue="1" operator="equal">
      <formula>"CW 3120-R2"</formula>
    </cfRule>
    <cfRule type="cellIs" dxfId="946" priority="424" stopIfTrue="1" operator="equal">
      <formula>"CW 3240-R7"</formula>
    </cfRule>
  </conditionalFormatting>
  <conditionalFormatting sqref="D168">
    <cfRule type="cellIs" dxfId="945" priority="416" stopIfTrue="1" operator="equal">
      <formula>"CW 2130-R11"</formula>
    </cfRule>
    <cfRule type="cellIs" dxfId="944" priority="417" stopIfTrue="1" operator="equal">
      <formula>"CW 3120-R2"</formula>
    </cfRule>
    <cfRule type="cellIs" dxfId="943" priority="418" stopIfTrue="1" operator="equal">
      <formula>"CW 3240-R7"</formula>
    </cfRule>
  </conditionalFormatting>
  <conditionalFormatting sqref="D172">
    <cfRule type="cellIs" dxfId="942" priority="413" stopIfTrue="1" operator="equal">
      <formula>"CW 2130-R11"</formula>
    </cfRule>
    <cfRule type="cellIs" dxfId="941" priority="414" stopIfTrue="1" operator="equal">
      <formula>"CW 3120-R2"</formula>
    </cfRule>
    <cfRule type="cellIs" dxfId="940" priority="415" stopIfTrue="1" operator="equal">
      <formula>"CW 3240-R7"</formula>
    </cfRule>
  </conditionalFormatting>
  <conditionalFormatting sqref="D179">
    <cfRule type="cellIs" dxfId="939" priority="410" stopIfTrue="1" operator="equal">
      <formula>"CW 2130-R11"</formula>
    </cfRule>
    <cfRule type="cellIs" dxfId="938" priority="411" stopIfTrue="1" operator="equal">
      <formula>"CW 3120-R2"</formula>
    </cfRule>
    <cfRule type="cellIs" dxfId="937" priority="412" stopIfTrue="1" operator="equal">
      <formula>"CW 3240-R7"</formula>
    </cfRule>
  </conditionalFormatting>
  <conditionalFormatting sqref="D149">
    <cfRule type="cellIs" dxfId="936" priority="407" stopIfTrue="1" operator="equal">
      <formula>"CW 2130-R11"</formula>
    </cfRule>
    <cfRule type="cellIs" dxfId="935" priority="408" stopIfTrue="1" operator="equal">
      <formula>"CW 3120-R2"</formula>
    </cfRule>
    <cfRule type="cellIs" dxfId="934" priority="409" stopIfTrue="1" operator="equal">
      <formula>"CW 3240-R7"</formula>
    </cfRule>
  </conditionalFormatting>
  <conditionalFormatting sqref="D40">
    <cfRule type="cellIs" dxfId="933" priority="377" stopIfTrue="1" operator="equal">
      <formula>"CW 2130-R11"</formula>
    </cfRule>
    <cfRule type="cellIs" dxfId="932" priority="378" stopIfTrue="1" operator="equal">
      <formula>"CW 3120-R2"</formula>
    </cfRule>
    <cfRule type="cellIs" dxfId="931" priority="379" stopIfTrue="1" operator="equal">
      <formula>"CW 3240-R7"</formula>
    </cfRule>
  </conditionalFormatting>
  <conditionalFormatting sqref="D44">
    <cfRule type="cellIs" dxfId="930" priority="375" stopIfTrue="1" operator="equal">
      <formula>"CW 3120-R2"</formula>
    </cfRule>
    <cfRule type="cellIs" dxfId="929" priority="376" stopIfTrue="1" operator="equal">
      <formula>"CW 3240-R7"</formula>
    </cfRule>
  </conditionalFormatting>
  <conditionalFormatting sqref="D45">
    <cfRule type="cellIs" dxfId="928" priority="372" stopIfTrue="1" operator="equal">
      <formula>"CW 2130-R11"</formula>
    </cfRule>
    <cfRule type="cellIs" dxfId="927" priority="373" stopIfTrue="1" operator="equal">
      <formula>"CW 3120-R2"</formula>
    </cfRule>
    <cfRule type="cellIs" dxfId="926" priority="374" stopIfTrue="1" operator="equal">
      <formula>"CW 3240-R7"</formula>
    </cfRule>
  </conditionalFormatting>
  <conditionalFormatting sqref="D46">
    <cfRule type="cellIs" dxfId="925" priority="369" stopIfTrue="1" operator="equal">
      <formula>"CW 2130-R11"</formula>
    </cfRule>
    <cfRule type="cellIs" dxfId="924" priority="370" stopIfTrue="1" operator="equal">
      <formula>"CW 3120-R2"</formula>
    </cfRule>
    <cfRule type="cellIs" dxfId="923" priority="371" stopIfTrue="1" operator="equal">
      <formula>"CW 3240-R7"</formula>
    </cfRule>
  </conditionalFormatting>
  <conditionalFormatting sqref="D297">
    <cfRule type="cellIs" dxfId="922" priority="366" stopIfTrue="1" operator="equal">
      <formula>"CW 2130-R11"</formula>
    </cfRule>
    <cfRule type="cellIs" dxfId="921" priority="367" stopIfTrue="1" operator="equal">
      <formula>"CW 3120-R2"</formula>
    </cfRule>
    <cfRule type="cellIs" dxfId="920" priority="368" stopIfTrue="1" operator="equal">
      <formula>"CW 3240-R7"</formula>
    </cfRule>
  </conditionalFormatting>
  <conditionalFormatting sqref="D298">
    <cfRule type="cellIs" dxfId="919" priority="363" stopIfTrue="1" operator="equal">
      <formula>"CW 2130-R11"</formula>
    </cfRule>
    <cfRule type="cellIs" dxfId="918" priority="364" stopIfTrue="1" operator="equal">
      <formula>"CW 3120-R2"</formula>
    </cfRule>
    <cfRule type="cellIs" dxfId="917" priority="365" stopIfTrue="1" operator="equal">
      <formula>"CW 3240-R7"</formula>
    </cfRule>
  </conditionalFormatting>
  <conditionalFormatting sqref="D299">
    <cfRule type="cellIs" dxfId="916" priority="360" stopIfTrue="1" operator="equal">
      <formula>"CW 2130-R11"</formula>
    </cfRule>
    <cfRule type="cellIs" dxfId="915" priority="361" stopIfTrue="1" operator="equal">
      <formula>"CW 3120-R2"</formula>
    </cfRule>
    <cfRule type="cellIs" dxfId="914" priority="362" stopIfTrue="1" operator="equal">
      <formula>"CW 3240-R7"</formula>
    </cfRule>
  </conditionalFormatting>
  <conditionalFormatting sqref="D300">
    <cfRule type="cellIs" dxfId="913" priority="357" stopIfTrue="1" operator="equal">
      <formula>"CW 2130-R11"</formula>
    </cfRule>
    <cfRule type="cellIs" dxfId="912" priority="358" stopIfTrue="1" operator="equal">
      <formula>"CW 3120-R2"</formula>
    </cfRule>
    <cfRule type="cellIs" dxfId="911" priority="359" stopIfTrue="1" operator="equal">
      <formula>"CW 3240-R7"</formula>
    </cfRule>
  </conditionalFormatting>
  <conditionalFormatting sqref="D301">
    <cfRule type="cellIs" dxfId="910" priority="354" stopIfTrue="1" operator="equal">
      <formula>"CW 2130-R11"</formula>
    </cfRule>
    <cfRule type="cellIs" dxfId="909" priority="355" stopIfTrue="1" operator="equal">
      <formula>"CW 3120-R2"</formula>
    </cfRule>
    <cfRule type="cellIs" dxfId="908" priority="356" stopIfTrue="1" operator="equal">
      <formula>"CW 3240-R7"</formula>
    </cfRule>
  </conditionalFormatting>
  <conditionalFormatting sqref="D340">
    <cfRule type="cellIs" dxfId="907" priority="351" stopIfTrue="1" operator="equal">
      <formula>"CW 2130-R11"</formula>
    </cfRule>
    <cfRule type="cellIs" dxfId="906" priority="352" stopIfTrue="1" operator="equal">
      <formula>"CW 3120-R2"</formula>
    </cfRule>
    <cfRule type="cellIs" dxfId="905" priority="353" stopIfTrue="1" operator="equal">
      <formula>"CW 3240-R7"</formula>
    </cfRule>
  </conditionalFormatting>
  <conditionalFormatting sqref="D341">
    <cfRule type="cellIs" dxfId="904" priority="348" stopIfTrue="1" operator="equal">
      <formula>"CW 2130-R11"</formula>
    </cfRule>
    <cfRule type="cellIs" dxfId="903" priority="349" stopIfTrue="1" operator="equal">
      <formula>"CW 3120-R2"</formula>
    </cfRule>
    <cfRule type="cellIs" dxfId="902" priority="350" stopIfTrue="1" operator="equal">
      <formula>"CW 3240-R7"</formula>
    </cfRule>
  </conditionalFormatting>
  <conditionalFormatting sqref="D342">
    <cfRule type="cellIs" dxfId="901" priority="345" stopIfTrue="1" operator="equal">
      <formula>"CW 2130-R11"</formula>
    </cfRule>
    <cfRule type="cellIs" dxfId="900" priority="346" stopIfTrue="1" operator="equal">
      <formula>"CW 3120-R2"</formula>
    </cfRule>
    <cfRule type="cellIs" dxfId="899" priority="347" stopIfTrue="1" operator="equal">
      <formula>"CW 3240-R7"</formula>
    </cfRule>
  </conditionalFormatting>
  <conditionalFormatting sqref="D343">
    <cfRule type="cellIs" dxfId="898" priority="342" stopIfTrue="1" operator="equal">
      <formula>"CW 2130-R11"</formula>
    </cfRule>
    <cfRule type="cellIs" dxfId="897" priority="343" stopIfTrue="1" operator="equal">
      <formula>"CW 3120-R2"</formula>
    </cfRule>
    <cfRule type="cellIs" dxfId="896" priority="344" stopIfTrue="1" operator="equal">
      <formula>"CW 3240-R7"</formula>
    </cfRule>
  </conditionalFormatting>
  <conditionalFormatting sqref="D422">
    <cfRule type="cellIs" dxfId="895" priority="327" stopIfTrue="1" operator="equal">
      <formula>"CW 2130-R11"</formula>
    </cfRule>
    <cfRule type="cellIs" dxfId="894" priority="328" stopIfTrue="1" operator="equal">
      <formula>"CW 3120-R2"</formula>
    </cfRule>
    <cfRule type="cellIs" dxfId="893" priority="329" stopIfTrue="1" operator="equal">
      <formula>"CW 3240-R7"</formula>
    </cfRule>
  </conditionalFormatting>
  <conditionalFormatting sqref="D407">
    <cfRule type="cellIs" dxfId="892" priority="311" stopIfTrue="1" operator="equal">
      <formula>"CW 2130-R11"</formula>
    </cfRule>
    <cfRule type="cellIs" dxfId="891" priority="312" stopIfTrue="1" operator="equal">
      <formula>"CW 3120-R2"</formula>
    </cfRule>
    <cfRule type="cellIs" dxfId="890" priority="313" stopIfTrue="1" operator="equal">
      <formula>"CW 3240-R7"</formula>
    </cfRule>
  </conditionalFormatting>
  <conditionalFormatting sqref="D408">
    <cfRule type="cellIs" dxfId="889" priority="308" stopIfTrue="1" operator="equal">
      <formula>"CW 2130-R11"</formula>
    </cfRule>
    <cfRule type="cellIs" dxfId="888" priority="309" stopIfTrue="1" operator="equal">
      <formula>"CW 3120-R2"</formula>
    </cfRule>
    <cfRule type="cellIs" dxfId="887" priority="310" stopIfTrue="1" operator="equal">
      <formula>"CW 3240-R7"</formula>
    </cfRule>
  </conditionalFormatting>
  <conditionalFormatting sqref="D177">
    <cfRule type="cellIs" dxfId="886" priority="324" stopIfTrue="1" operator="equal">
      <formula>"CW 2130-R11"</formula>
    </cfRule>
    <cfRule type="cellIs" dxfId="885" priority="325" stopIfTrue="1" operator="equal">
      <formula>"CW 3120-R2"</formula>
    </cfRule>
    <cfRule type="cellIs" dxfId="884" priority="326" stopIfTrue="1" operator="equal">
      <formula>"CW 3240-R7"</formula>
    </cfRule>
  </conditionalFormatting>
  <conditionalFormatting sqref="D452">
    <cfRule type="cellIs" dxfId="883" priority="316" stopIfTrue="1" operator="equal">
      <formula>"CW 3120-R2"</formula>
    </cfRule>
    <cfRule type="cellIs" dxfId="882" priority="317" stopIfTrue="1" operator="equal">
      <formula>"CW 3240-R7"</formula>
    </cfRule>
  </conditionalFormatting>
  <conditionalFormatting sqref="D118">
    <cfRule type="cellIs" dxfId="881" priority="314" stopIfTrue="1" operator="equal">
      <formula>"CW 3120-R2"</formula>
    </cfRule>
    <cfRule type="cellIs" dxfId="880" priority="315" stopIfTrue="1" operator="equal">
      <formula>"CW 3240-R7"</formula>
    </cfRule>
  </conditionalFormatting>
  <conditionalFormatting sqref="D409">
    <cfRule type="cellIs" dxfId="879" priority="305" stopIfTrue="1" operator="equal">
      <formula>"CW 2130-R11"</formula>
    </cfRule>
    <cfRule type="cellIs" dxfId="878" priority="306" stopIfTrue="1" operator="equal">
      <formula>"CW 3120-R2"</formula>
    </cfRule>
    <cfRule type="cellIs" dxfId="877" priority="307" stopIfTrue="1" operator="equal">
      <formula>"CW 3240-R7"</formula>
    </cfRule>
  </conditionalFormatting>
  <conditionalFormatting sqref="D51">
    <cfRule type="cellIs" dxfId="876" priority="302" stopIfTrue="1" operator="equal">
      <formula>"CW 2130-R11"</formula>
    </cfRule>
    <cfRule type="cellIs" dxfId="875" priority="303" stopIfTrue="1" operator="equal">
      <formula>"CW 3120-R2"</formula>
    </cfRule>
    <cfRule type="cellIs" dxfId="874" priority="304" stopIfTrue="1" operator="equal">
      <formula>"CW 3240-R7"</formula>
    </cfRule>
  </conditionalFormatting>
  <conditionalFormatting sqref="D145">
    <cfRule type="cellIs" dxfId="873" priority="299" stopIfTrue="1" operator="equal">
      <formula>"CW 2130-R11"</formula>
    </cfRule>
    <cfRule type="cellIs" dxfId="872" priority="300" stopIfTrue="1" operator="equal">
      <formula>"CW 3120-R2"</formula>
    </cfRule>
    <cfRule type="cellIs" dxfId="871" priority="301" stopIfTrue="1" operator="equal">
      <formula>"CW 3240-R7"</formula>
    </cfRule>
  </conditionalFormatting>
  <conditionalFormatting sqref="D317">
    <cfRule type="cellIs" dxfId="870" priority="296" stopIfTrue="1" operator="equal">
      <formula>"CW 2130-R11"</formula>
    </cfRule>
    <cfRule type="cellIs" dxfId="869" priority="297" stopIfTrue="1" operator="equal">
      <formula>"CW 3120-R2"</formula>
    </cfRule>
    <cfRule type="cellIs" dxfId="868" priority="298" stopIfTrue="1" operator="equal">
      <formula>"CW 3240-R7"</formula>
    </cfRule>
  </conditionalFormatting>
  <conditionalFormatting sqref="D412">
    <cfRule type="cellIs" dxfId="867" priority="293" stopIfTrue="1" operator="equal">
      <formula>"CW 2130-R11"</formula>
    </cfRule>
    <cfRule type="cellIs" dxfId="866" priority="294" stopIfTrue="1" operator="equal">
      <formula>"CW 3120-R2"</formula>
    </cfRule>
    <cfRule type="cellIs" dxfId="865" priority="295" stopIfTrue="1" operator="equal">
      <formula>"CW 3240-R7"</formula>
    </cfRule>
  </conditionalFormatting>
  <conditionalFormatting sqref="D414">
    <cfRule type="cellIs" dxfId="864" priority="290" stopIfTrue="1" operator="equal">
      <formula>"CW 2130-R11"</formula>
    </cfRule>
    <cfRule type="cellIs" dxfId="863" priority="291" stopIfTrue="1" operator="equal">
      <formula>"CW 3120-R2"</formula>
    </cfRule>
    <cfRule type="cellIs" dxfId="862" priority="292" stopIfTrue="1" operator="equal">
      <formula>"CW 3240-R7"</formula>
    </cfRule>
  </conditionalFormatting>
  <conditionalFormatting sqref="D410">
    <cfRule type="cellIs" dxfId="861" priority="287" stopIfTrue="1" operator="equal">
      <formula>"CW 2130-R11"</formula>
    </cfRule>
    <cfRule type="cellIs" dxfId="860" priority="288" stopIfTrue="1" operator="equal">
      <formula>"CW 3120-R2"</formula>
    </cfRule>
    <cfRule type="cellIs" dxfId="859" priority="289" stopIfTrue="1" operator="equal">
      <formula>"CW 3240-R7"</formula>
    </cfRule>
  </conditionalFormatting>
  <conditionalFormatting sqref="D458">
    <cfRule type="cellIs" dxfId="858" priority="284" stopIfTrue="1" operator="equal">
      <formula>"CW 2130-R11"</formula>
    </cfRule>
    <cfRule type="cellIs" dxfId="857" priority="285" stopIfTrue="1" operator="equal">
      <formula>"CW 3120-R2"</formula>
    </cfRule>
    <cfRule type="cellIs" dxfId="856" priority="286" stopIfTrue="1" operator="equal">
      <formula>"CW 3240-R7"</formula>
    </cfRule>
  </conditionalFormatting>
  <conditionalFormatting sqref="D101">
    <cfRule type="cellIs" dxfId="855" priority="281" stopIfTrue="1" operator="equal">
      <formula>"CW 2130-R11"</formula>
    </cfRule>
    <cfRule type="cellIs" dxfId="854" priority="282" stopIfTrue="1" operator="equal">
      <formula>"CW 3120-R2"</formula>
    </cfRule>
    <cfRule type="cellIs" dxfId="853" priority="283" stopIfTrue="1" operator="equal">
      <formula>"CW 3240-R7"</formula>
    </cfRule>
  </conditionalFormatting>
  <conditionalFormatting sqref="D102">
    <cfRule type="cellIs" dxfId="852" priority="278" stopIfTrue="1" operator="equal">
      <formula>"CW 2130-R11"</formula>
    </cfRule>
    <cfRule type="cellIs" dxfId="851" priority="279" stopIfTrue="1" operator="equal">
      <formula>"CW 3120-R2"</formula>
    </cfRule>
    <cfRule type="cellIs" dxfId="850" priority="280" stopIfTrue="1" operator="equal">
      <formula>"CW 3240-R7"</formula>
    </cfRule>
  </conditionalFormatting>
  <conditionalFormatting sqref="D87">
    <cfRule type="cellIs" dxfId="849" priority="275" stopIfTrue="1" operator="equal">
      <formula>"CW 2130-R11"</formula>
    </cfRule>
    <cfRule type="cellIs" dxfId="848" priority="276" stopIfTrue="1" operator="equal">
      <formula>"CW 3120-R2"</formula>
    </cfRule>
    <cfRule type="cellIs" dxfId="847" priority="277" stopIfTrue="1" operator="equal">
      <formula>"CW 3240-R7"</formula>
    </cfRule>
  </conditionalFormatting>
  <conditionalFormatting sqref="D90">
    <cfRule type="cellIs" dxfId="846" priority="272" stopIfTrue="1" operator="equal">
      <formula>"CW 2130-R11"</formula>
    </cfRule>
    <cfRule type="cellIs" dxfId="845" priority="273" stopIfTrue="1" operator="equal">
      <formula>"CW 3120-R2"</formula>
    </cfRule>
    <cfRule type="cellIs" dxfId="844" priority="274" stopIfTrue="1" operator="equal">
      <formula>"CW 3240-R7"</formula>
    </cfRule>
  </conditionalFormatting>
  <conditionalFormatting sqref="D185">
    <cfRule type="cellIs" dxfId="843" priority="269" stopIfTrue="1" operator="equal">
      <formula>"CW 2130-R11"</formula>
    </cfRule>
    <cfRule type="cellIs" dxfId="842" priority="270" stopIfTrue="1" operator="equal">
      <formula>"CW 3120-R2"</formula>
    </cfRule>
    <cfRule type="cellIs" dxfId="841" priority="271" stopIfTrue="1" operator="equal">
      <formula>"CW 3240-R7"</formula>
    </cfRule>
  </conditionalFormatting>
  <conditionalFormatting sqref="D186">
    <cfRule type="cellIs" dxfId="840" priority="266" stopIfTrue="1" operator="equal">
      <formula>"CW 2130-R11"</formula>
    </cfRule>
    <cfRule type="cellIs" dxfId="839" priority="267" stopIfTrue="1" operator="equal">
      <formula>"CW 3120-R2"</formula>
    </cfRule>
    <cfRule type="cellIs" dxfId="838" priority="268" stopIfTrue="1" operator="equal">
      <formula>"CW 3240-R7"</formula>
    </cfRule>
  </conditionalFormatting>
  <conditionalFormatting sqref="D187">
    <cfRule type="cellIs" dxfId="837" priority="260" stopIfTrue="1" operator="equal">
      <formula>"CW 2130-R11"</formula>
    </cfRule>
    <cfRule type="cellIs" dxfId="836" priority="261" stopIfTrue="1" operator="equal">
      <formula>"CW 3120-R2"</formula>
    </cfRule>
    <cfRule type="cellIs" dxfId="835" priority="262" stopIfTrue="1" operator="equal">
      <formula>"CW 3240-R7"</formula>
    </cfRule>
  </conditionalFormatting>
  <conditionalFormatting sqref="D188">
    <cfRule type="cellIs" dxfId="834" priority="257" stopIfTrue="1" operator="equal">
      <formula>"CW 2130-R11"</formula>
    </cfRule>
    <cfRule type="cellIs" dxfId="833" priority="258" stopIfTrue="1" operator="equal">
      <formula>"CW 3120-R2"</formula>
    </cfRule>
    <cfRule type="cellIs" dxfId="832" priority="259" stopIfTrue="1" operator="equal">
      <formula>"CW 3240-R7"</formula>
    </cfRule>
  </conditionalFormatting>
  <conditionalFormatting sqref="D189">
    <cfRule type="cellIs" dxfId="831" priority="254" stopIfTrue="1" operator="equal">
      <formula>"CW 2130-R11"</formula>
    </cfRule>
    <cfRule type="cellIs" dxfId="830" priority="255" stopIfTrue="1" operator="equal">
      <formula>"CW 3120-R2"</formula>
    </cfRule>
    <cfRule type="cellIs" dxfId="829" priority="256" stopIfTrue="1" operator="equal">
      <formula>"CW 3240-R7"</formula>
    </cfRule>
  </conditionalFormatting>
  <conditionalFormatting sqref="D190">
    <cfRule type="cellIs" dxfId="828" priority="251" stopIfTrue="1" operator="equal">
      <formula>"CW 2130-R11"</formula>
    </cfRule>
    <cfRule type="cellIs" dxfId="827" priority="252" stopIfTrue="1" operator="equal">
      <formula>"CW 3120-R2"</formula>
    </cfRule>
    <cfRule type="cellIs" dxfId="826" priority="253" stopIfTrue="1" operator="equal">
      <formula>"CW 3240-R7"</formula>
    </cfRule>
  </conditionalFormatting>
  <conditionalFormatting sqref="D191">
    <cfRule type="cellIs" dxfId="825" priority="248" stopIfTrue="1" operator="equal">
      <formula>"CW 2130-R11"</formula>
    </cfRule>
    <cfRule type="cellIs" dxfId="824" priority="249" stopIfTrue="1" operator="equal">
      <formula>"CW 3120-R2"</formula>
    </cfRule>
    <cfRule type="cellIs" dxfId="823" priority="250" stopIfTrue="1" operator="equal">
      <formula>"CW 3240-R7"</formula>
    </cfRule>
  </conditionalFormatting>
  <conditionalFormatting sqref="D192">
    <cfRule type="cellIs" dxfId="822" priority="245" stopIfTrue="1" operator="equal">
      <formula>"CW 2130-R11"</formula>
    </cfRule>
    <cfRule type="cellIs" dxfId="821" priority="246" stopIfTrue="1" operator="equal">
      <formula>"CW 3120-R2"</formula>
    </cfRule>
    <cfRule type="cellIs" dxfId="820" priority="247" stopIfTrue="1" operator="equal">
      <formula>"CW 3240-R7"</formula>
    </cfRule>
  </conditionalFormatting>
  <conditionalFormatting sqref="D193">
    <cfRule type="cellIs" dxfId="819" priority="242" stopIfTrue="1" operator="equal">
      <formula>"CW 2130-R11"</formula>
    </cfRule>
    <cfRule type="cellIs" dxfId="818" priority="243" stopIfTrue="1" operator="equal">
      <formula>"CW 3120-R2"</formula>
    </cfRule>
    <cfRule type="cellIs" dxfId="817" priority="244" stopIfTrue="1" operator="equal">
      <formula>"CW 3240-R7"</formula>
    </cfRule>
  </conditionalFormatting>
  <conditionalFormatting sqref="D194">
    <cfRule type="cellIs" dxfId="816" priority="239" stopIfTrue="1" operator="equal">
      <formula>"CW 2130-R11"</formula>
    </cfRule>
    <cfRule type="cellIs" dxfId="815" priority="240" stopIfTrue="1" operator="equal">
      <formula>"CW 3120-R2"</formula>
    </cfRule>
    <cfRule type="cellIs" dxfId="814" priority="241" stopIfTrue="1" operator="equal">
      <formula>"CW 3240-R7"</formula>
    </cfRule>
  </conditionalFormatting>
  <conditionalFormatting sqref="D195">
    <cfRule type="cellIs" dxfId="813" priority="236" stopIfTrue="1" operator="equal">
      <formula>"CW 2130-R11"</formula>
    </cfRule>
    <cfRule type="cellIs" dxfId="812" priority="237" stopIfTrue="1" operator="equal">
      <formula>"CW 3120-R2"</formula>
    </cfRule>
    <cfRule type="cellIs" dxfId="811" priority="238" stopIfTrue="1" operator="equal">
      <formula>"CW 3240-R7"</formula>
    </cfRule>
  </conditionalFormatting>
  <conditionalFormatting sqref="D196">
    <cfRule type="cellIs" dxfId="810" priority="233" stopIfTrue="1" operator="equal">
      <formula>"CW 2130-R11"</formula>
    </cfRule>
    <cfRule type="cellIs" dxfId="809" priority="234" stopIfTrue="1" operator="equal">
      <formula>"CW 3120-R2"</formula>
    </cfRule>
    <cfRule type="cellIs" dxfId="808" priority="235" stopIfTrue="1" operator="equal">
      <formula>"CW 3240-R7"</formula>
    </cfRule>
  </conditionalFormatting>
  <conditionalFormatting sqref="D197">
    <cfRule type="cellIs" dxfId="807" priority="230" stopIfTrue="1" operator="equal">
      <formula>"CW 2130-R11"</formula>
    </cfRule>
    <cfRule type="cellIs" dxfId="806" priority="231" stopIfTrue="1" operator="equal">
      <formula>"CW 3120-R2"</formula>
    </cfRule>
    <cfRule type="cellIs" dxfId="805" priority="232" stopIfTrue="1" operator="equal">
      <formula>"CW 3240-R7"</formula>
    </cfRule>
  </conditionalFormatting>
  <conditionalFormatting sqref="D198">
    <cfRule type="cellIs" dxfId="804" priority="227" stopIfTrue="1" operator="equal">
      <formula>"CW 2130-R11"</formula>
    </cfRule>
    <cfRule type="cellIs" dxfId="803" priority="228" stopIfTrue="1" operator="equal">
      <formula>"CW 3120-R2"</formula>
    </cfRule>
    <cfRule type="cellIs" dxfId="802" priority="229" stopIfTrue="1" operator="equal">
      <formula>"CW 3240-R7"</formula>
    </cfRule>
  </conditionalFormatting>
  <conditionalFormatting sqref="D200">
    <cfRule type="cellIs" dxfId="801" priority="224" stopIfTrue="1" operator="equal">
      <formula>"CW 2130-R11"</formula>
    </cfRule>
    <cfRule type="cellIs" dxfId="800" priority="225" stopIfTrue="1" operator="equal">
      <formula>"CW 3120-R2"</formula>
    </cfRule>
    <cfRule type="cellIs" dxfId="799" priority="226" stopIfTrue="1" operator="equal">
      <formula>"CW 3240-R7"</formula>
    </cfRule>
  </conditionalFormatting>
  <conditionalFormatting sqref="D201">
    <cfRule type="cellIs" dxfId="798" priority="221" stopIfTrue="1" operator="equal">
      <formula>"CW 2130-R11"</formula>
    </cfRule>
    <cfRule type="cellIs" dxfId="797" priority="222" stopIfTrue="1" operator="equal">
      <formula>"CW 3120-R2"</formula>
    </cfRule>
    <cfRule type="cellIs" dxfId="796" priority="223" stopIfTrue="1" operator="equal">
      <formula>"CW 3240-R7"</formula>
    </cfRule>
  </conditionalFormatting>
  <conditionalFormatting sqref="D202">
    <cfRule type="cellIs" dxfId="795" priority="218" stopIfTrue="1" operator="equal">
      <formula>"CW 2130-R11"</formula>
    </cfRule>
    <cfRule type="cellIs" dxfId="794" priority="219" stopIfTrue="1" operator="equal">
      <formula>"CW 3120-R2"</formula>
    </cfRule>
    <cfRule type="cellIs" dxfId="793" priority="220" stopIfTrue="1" operator="equal">
      <formula>"CW 3240-R7"</formula>
    </cfRule>
  </conditionalFormatting>
  <conditionalFormatting sqref="D203">
    <cfRule type="cellIs" dxfId="792" priority="215" stopIfTrue="1" operator="equal">
      <formula>"CW 2130-R11"</formula>
    </cfRule>
    <cfRule type="cellIs" dxfId="791" priority="216" stopIfTrue="1" operator="equal">
      <formula>"CW 3120-R2"</formula>
    </cfRule>
    <cfRule type="cellIs" dxfId="790" priority="217" stopIfTrue="1" operator="equal">
      <formula>"CW 3240-R7"</formula>
    </cfRule>
  </conditionalFormatting>
  <conditionalFormatting sqref="D204">
    <cfRule type="cellIs" dxfId="789" priority="212" stopIfTrue="1" operator="equal">
      <formula>"CW 2130-R11"</formula>
    </cfRule>
    <cfRule type="cellIs" dxfId="788" priority="213" stopIfTrue="1" operator="equal">
      <formula>"CW 3120-R2"</formula>
    </cfRule>
    <cfRule type="cellIs" dxfId="787" priority="214" stopIfTrue="1" operator="equal">
      <formula>"CW 3240-R7"</formula>
    </cfRule>
  </conditionalFormatting>
  <conditionalFormatting sqref="D205">
    <cfRule type="cellIs" dxfId="786" priority="209" stopIfTrue="1" operator="equal">
      <formula>"CW 2130-R11"</formula>
    </cfRule>
    <cfRule type="cellIs" dxfId="785" priority="210" stopIfTrue="1" operator="equal">
      <formula>"CW 3120-R2"</formula>
    </cfRule>
    <cfRule type="cellIs" dxfId="784" priority="211" stopIfTrue="1" operator="equal">
      <formula>"CW 3240-R7"</formula>
    </cfRule>
  </conditionalFormatting>
  <conditionalFormatting sqref="D208">
    <cfRule type="cellIs" dxfId="783" priority="206" stopIfTrue="1" operator="equal">
      <formula>"CW 2130-R11"</formula>
    </cfRule>
    <cfRule type="cellIs" dxfId="782" priority="207" stopIfTrue="1" operator="equal">
      <formula>"CW 3120-R2"</formula>
    </cfRule>
    <cfRule type="cellIs" dxfId="781" priority="208" stopIfTrue="1" operator="equal">
      <formula>"CW 3240-R7"</formula>
    </cfRule>
  </conditionalFormatting>
  <conditionalFormatting sqref="D207">
    <cfRule type="cellIs" dxfId="780" priority="203" stopIfTrue="1" operator="equal">
      <formula>"CW 2130-R11"</formula>
    </cfRule>
    <cfRule type="cellIs" dxfId="779" priority="204" stopIfTrue="1" operator="equal">
      <formula>"CW 3120-R2"</formula>
    </cfRule>
    <cfRule type="cellIs" dxfId="778" priority="205" stopIfTrue="1" operator="equal">
      <formula>"CW 3240-R7"</formula>
    </cfRule>
  </conditionalFormatting>
  <conditionalFormatting sqref="D209">
    <cfRule type="cellIs" dxfId="777" priority="200" stopIfTrue="1" operator="equal">
      <formula>"CW 2130-R11"</formula>
    </cfRule>
    <cfRule type="cellIs" dxfId="776" priority="201" stopIfTrue="1" operator="equal">
      <formula>"CW 3120-R2"</formula>
    </cfRule>
    <cfRule type="cellIs" dxfId="775" priority="202" stopIfTrue="1" operator="equal">
      <formula>"CW 3240-R7"</formula>
    </cfRule>
  </conditionalFormatting>
  <conditionalFormatting sqref="D210">
    <cfRule type="cellIs" dxfId="774" priority="197" stopIfTrue="1" operator="equal">
      <formula>"CW 2130-R11"</formula>
    </cfRule>
    <cfRule type="cellIs" dxfId="773" priority="198" stopIfTrue="1" operator="equal">
      <formula>"CW 3120-R2"</formula>
    </cfRule>
    <cfRule type="cellIs" dxfId="772" priority="199" stopIfTrue="1" operator="equal">
      <formula>"CW 3240-R7"</formula>
    </cfRule>
  </conditionalFormatting>
  <conditionalFormatting sqref="D211">
    <cfRule type="cellIs" dxfId="771" priority="194" stopIfTrue="1" operator="equal">
      <formula>"CW 2130-R11"</formula>
    </cfRule>
    <cfRule type="cellIs" dxfId="770" priority="195" stopIfTrue="1" operator="equal">
      <formula>"CW 3120-R2"</formula>
    </cfRule>
    <cfRule type="cellIs" dxfId="769" priority="196" stopIfTrue="1" operator="equal">
      <formula>"CW 3240-R7"</formula>
    </cfRule>
  </conditionalFormatting>
  <conditionalFormatting sqref="D212">
    <cfRule type="cellIs" dxfId="768" priority="191" stopIfTrue="1" operator="equal">
      <formula>"CW 2130-R11"</formula>
    </cfRule>
    <cfRule type="cellIs" dxfId="767" priority="192" stopIfTrue="1" operator="equal">
      <formula>"CW 3120-R2"</formula>
    </cfRule>
    <cfRule type="cellIs" dxfId="766" priority="193" stopIfTrue="1" operator="equal">
      <formula>"CW 3240-R7"</formula>
    </cfRule>
  </conditionalFormatting>
  <conditionalFormatting sqref="D213">
    <cfRule type="cellIs" dxfId="765" priority="188" stopIfTrue="1" operator="equal">
      <formula>"CW 2130-R11"</formula>
    </cfRule>
    <cfRule type="cellIs" dxfId="764" priority="189" stopIfTrue="1" operator="equal">
      <formula>"CW 3120-R2"</formula>
    </cfRule>
    <cfRule type="cellIs" dxfId="763" priority="190" stopIfTrue="1" operator="equal">
      <formula>"CW 3240-R7"</formula>
    </cfRule>
  </conditionalFormatting>
  <conditionalFormatting sqref="D214">
    <cfRule type="cellIs" dxfId="762" priority="185" stopIfTrue="1" operator="equal">
      <formula>"CW 2130-R11"</formula>
    </cfRule>
    <cfRule type="cellIs" dxfId="761" priority="186" stopIfTrue="1" operator="equal">
      <formula>"CW 3120-R2"</formula>
    </cfRule>
    <cfRule type="cellIs" dxfId="760" priority="187" stopIfTrue="1" operator="equal">
      <formula>"CW 3240-R7"</formula>
    </cfRule>
  </conditionalFormatting>
  <conditionalFormatting sqref="D223">
    <cfRule type="cellIs" dxfId="759" priority="166" stopIfTrue="1" operator="equal">
      <formula>"CW 2130-R11"</formula>
    </cfRule>
    <cfRule type="cellIs" dxfId="758" priority="167" stopIfTrue="1" operator="equal">
      <formula>"CW 3120-R2"</formula>
    </cfRule>
    <cfRule type="cellIs" dxfId="757" priority="168" stopIfTrue="1" operator="equal">
      <formula>"CW 3240-R7"</formula>
    </cfRule>
  </conditionalFormatting>
  <conditionalFormatting sqref="D216">
    <cfRule type="cellIs" dxfId="756" priority="182" stopIfTrue="1" operator="equal">
      <formula>"CW 2130-R11"</formula>
    </cfRule>
    <cfRule type="cellIs" dxfId="755" priority="183" stopIfTrue="1" operator="equal">
      <formula>"CW 3120-R2"</formula>
    </cfRule>
    <cfRule type="cellIs" dxfId="754" priority="184" stopIfTrue="1" operator="equal">
      <formula>"CW 3240-R7"</formula>
    </cfRule>
  </conditionalFormatting>
  <conditionalFormatting sqref="D218">
    <cfRule type="cellIs" dxfId="753" priority="180" stopIfTrue="1" operator="equal">
      <formula>"CW 3120-R2"</formula>
    </cfRule>
    <cfRule type="cellIs" dxfId="752" priority="181" stopIfTrue="1" operator="equal">
      <formula>"CW 3240-R7"</formula>
    </cfRule>
  </conditionalFormatting>
  <conditionalFormatting sqref="D219">
    <cfRule type="cellIs" dxfId="751" priority="178" stopIfTrue="1" operator="equal">
      <formula>"CW 3120-R2"</formula>
    </cfRule>
    <cfRule type="cellIs" dxfId="750" priority="179" stopIfTrue="1" operator="equal">
      <formula>"CW 3240-R7"</formula>
    </cfRule>
  </conditionalFormatting>
  <conditionalFormatting sqref="D220">
    <cfRule type="cellIs" dxfId="749" priority="175" stopIfTrue="1" operator="equal">
      <formula>"CW 2130-R11"</formula>
    </cfRule>
    <cfRule type="cellIs" dxfId="748" priority="176" stopIfTrue="1" operator="equal">
      <formula>"CW 3120-R2"</formula>
    </cfRule>
    <cfRule type="cellIs" dxfId="747" priority="177" stopIfTrue="1" operator="equal">
      <formula>"CW 3240-R7"</formula>
    </cfRule>
  </conditionalFormatting>
  <conditionalFormatting sqref="D221">
    <cfRule type="cellIs" dxfId="746" priority="172" stopIfTrue="1" operator="equal">
      <formula>"CW 2130-R11"</formula>
    </cfRule>
    <cfRule type="cellIs" dxfId="745" priority="173" stopIfTrue="1" operator="equal">
      <formula>"CW 3120-R2"</formula>
    </cfRule>
    <cfRule type="cellIs" dxfId="744" priority="174" stopIfTrue="1" operator="equal">
      <formula>"CW 3240-R7"</formula>
    </cfRule>
  </conditionalFormatting>
  <conditionalFormatting sqref="D222">
    <cfRule type="cellIs" dxfId="743" priority="169" stopIfTrue="1" operator="equal">
      <formula>"CW 2130-R11"</formula>
    </cfRule>
    <cfRule type="cellIs" dxfId="742" priority="170" stopIfTrue="1" operator="equal">
      <formula>"CW 3120-R2"</formula>
    </cfRule>
    <cfRule type="cellIs" dxfId="741" priority="171" stopIfTrue="1" operator="equal">
      <formula>"CW 3240-R7"</formula>
    </cfRule>
  </conditionalFormatting>
  <conditionalFormatting sqref="D228">
    <cfRule type="cellIs" dxfId="740" priority="142" stopIfTrue="1" operator="equal">
      <formula>"CW 2130-R11"</formula>
    </cfRule>
    <cfRule type="cellIs" dxfId="739" priority="143" stopIfTrue="1" operator="equal">
      <formula>"CW 3120-R2"</formula>
    </cfRule>
    <cfRule type="cellIs" dxfId="738" priority="144" stopIfTrue="1" operator="equal">
      <formula>"CW 3240-R7"</formula>
    </cfRule>
  </conditionalFormatting>
  <conditionalFormatting sqref="D224">
    <cfRule type="cellIs" dxfId="737" priority="163" stopIfTrue="1" operator="equal">
      <formula>"CW 2130-R11"</formula>
    </cfRule>
    <cfRule type="cellIs" dxfId="736" priority="164" stopIfTrue="1" operator="equal">
      <formula>"CW 3120-R2"</formula>
    </cfRule>
    <cfRule type="cellIs" dxfId="735" priority="165" stopIfTrue="1" operator="equal">
      <formula>"CW 3240-R7"</formula>
    </cfRule>
  </conditionalFormatting>
  <conditionalFormatting sqref="D225">
    <cfRule type="cellIs" dxfId="734" priority="160" stopIfTrue="1" operator="equal">
      <formula>"CW 2130-R11"</formula>
    </cfRule>
    <cfRule type="cellIs" dxfId="733" priority="161" stopIfTrue="1" operator="equal">
      <formula>"CW 3120-R2"</formula>
    </cfRule>
    <cfRule type="cellIs" dxfId="732" priority="162" stopIfTrue="1" operator="equal">
      <formula>"CW 3240-R7"</formula>
    </cfRule>
  </conditionalFormatting>
  <conditionalFormatting sqref="D226">
    <cfRule type="cellIs" dxfId="731" priority="157" stopIfTrue="1" operator="equal">
      <formula>"CW 2130-R11"</formula>
    </cfRule>
    <cfRule type="cellIs" dxfId="730" priority="158" stopIfTrue="1" operator="equal">
      <formula>"CW 3120-R2"</formula>
    </cfRule>
    <cfRule type="cellIs" dxfId="729" priority="159" stopIfTrue="1" operator="equal">
      <formula>"CW 3240-R7"</formula>
    </cfRule>
  </conditionalFormatting>
  <conditionalFormatting sqref="D227">
    <cfRule type="cellIs" dxfId="728" priority="154" stopIfTrue="1" operator="equal">
      <formula>"CW 2130-R11"</formula>
    </cfRule>
    <cfRule type="cellIs" dxfId="727" priority="155" stopIfTrue="1" operator="equal">
      <formula>"CW 3120-R2"</formula>
    </cfRule>
    <cfRule type="cellIs" dxfId="726" priority="156" stopIfTrue="1" operator="equal">
      <formula>"CW 3240-R7"</formula>
    </cfRule>
  </conditionalFormatting>
  <conditionalFormatting sqref="D230">
    <cfRule type="cellIs" dxfId="725" priority="151" stopIfTrue="1" operator="equal">
      <formula>"CW 2130-R11"</formula>
    </cfRule>
    <cfRule type="cellIs" dxfId="724" priority="152" stopIfTrue="1" operator="equal">
      <formula>"CW 3120-R2"</formula>
    </cfRule>
    <cfRule type="cellIs" dxfId="723" priority="153" stopIfTrue="1" operator="equal">
      <formula>"CW 3240-R7"</formula>
    </cfRule>
  </conditionalFormatting>
  <conditionalFormatting sqref="D231">
    <cfRule type="cellIs" dxfId="722" priority="148" stopIfTrue="1" operator="equal">
      <formula>"CW 2130-R11"</formula>
    </cfRule>
    <cfRule type="cellIs" dxfId="721" priority="149" stopIfTrue="1" operator="equal">
      <formula>"CW 3120-R2"</formula>
    </cfRule>
    <cfRule type="cellIs" dxfId="720" priority="150" stopIfTrue="1" operator="equal">
      <formula>"CW 3240-R7"</formula>
    </cfRule>
  </conditionalFormatting>
  <conditionalFormatting sqref="D232">
    <cfRule type="cellIs" dxfId="719" priority="145" stopIfTrue="1" operator="equal">
      <formula>"CW 2130-R11"</formula>
    </cfRule>
    <cfRule type="cellIs" dxfId="718" priority="146" stopIfTrue="1" operator="equal">
      <formula>"CW 3120-R2"</formula>
    </cfRule>
    <cfRule type="cellIs" dxfId="717" priority="147" stopIfTrue="1" operator="equal">
      <formula>"CW 3240-R7"</formula>
    </cfRule>
  </conditionalFormatting>
  <conditionalFormatting sqref="D229">
    <cfRule type="cellIs" dxfId="716" priority="139" stopIfTrue="1" operator="equal">
      <formula>"CW 2130-R11"</formula>
    </cfRule>
    <cfRule type="cellIs" dxfId="715" priority="140" stopIfTrue="1" operator="equal">
      <formula>"CW 3120-R2"</formula>
    </cfRule>
    <cfRule type="cellIs" dxfId="714" priority="141" stopIfTrue="1" operator="equal">
      <formula>"CW 3240-R7"</formula>
    </cfRule>
  </conditionalFormatting>
  <conditionalFormatting sqref="D234">
    <cfRule type="cellIs" dxfId="713" priority="136" stopIfTrue="1" operator="equal">
      <formula>"CW 2130-R11"</formula>
    </cfRule>
    <cfRule type="cellIs" dxfId="712" priority="137" stopIfTrue="1" operator="equal">
      <formula>"CW 3120-R2"</formula>
    </cfRule>
    <cfRule type="cellIs" dxfId="711" priority="138" stopIfTrue="1" operator="equal">
      <formula>"CW 3240-R7"</formula>
    </cfRule>
  </conditionalFormatting>
  <conditionalFormatting sqref="D235">
    <cfRule type="cellIs" dxfId="710" priority="133" stopIfTrue="1" operator="equal">
      <formula>"CW 2130-R11"</formula>
    </cfRule>
    <cfRule type="cellIs" dxfId="709" priority="134" stopIfTrue="1" operator="equal">
      <formula>"CW 3120-R2"</formula>
    </cfRule>
    <cfRule type="cellIs" dxfId="708" priority="135" stopIfTrue="1" operator="equal">
      <formula>"CW 3240-R7"</formula>
    </cfRule>
  </conditionalFormatting>
  <conditionalFormatting sqref="D236">
    <cfRule type="cellIs" dxfId="707" priority="130" stopIfTrue="1" operator="equal">
      <formula>"CW 2130-R11"</formula>
    </cfRule>
    <cfRule type="cellIs" dxfId="706" priority="131" stopIfTrue="1" operator="equal">
      <formula>"CW 3120-R2"</formula>
    </cfRule>
    <cfRule type="cellIs" dxfId="705" priority="132" stopIfTrue="1" operator="equal">
      <formula>"CW 3240-R7"</formula>
    </cfRule>
  </conditionalFormatting>
  <conditionalFormatting sqref="D237">
    <cfRule type="cellIs" dxfId="704" priority="127" stopIfTrue="1" operator="equal">
      <formula>"CW 2130-R11"</formula>
    </cfRule>
    <cfRule type="cellIs" dxfId="703" priority="128" stopIfTrue="1" operator="equal">
      <formula>"CW 3120-R2"</formula>
    </cfRule>
    <cfRule type="cellIs" dxfId="702" priority="129" stopIfTrue="1" operator="equal">
      <formula>"CW 3240-R7"</formula>
    </cfRule>
  </conditionalFormatting>
  <conditionalFormatting sqref="D239">
    <cfRule type="cellIs" dxfId="701" priority="124" stopIfTrue="1" operator="equal">
      <formula>"CW 2130-R11"</formula>
    </cfRule>
    <cfRule type="cellIs" dxfId="700" priority="125" stopIfTrue="1" operator="equal">
      <formula>"CW 3120-R2"</formula>
    </cfRule>
    <cfRule type="cellIs" dxfId="699" priority="126" stopIfTrue="1" operator="equal">
      <formula>"CW 3240-R7"</formula>
    </cfRule>
  </conditionalFormatting>
  <conditionalFormatting sqref="D241">
    <cfRule type="cellIs" dxfId="698" priority="121" stopIfTrue="1" operator="equal">
      <formula>"CW 2130-R11"</formula>
    </cfRule>
    <cfRule type="cellIs" dxfId="697" priority="122" stopIfTrue="1" operator="equal">
      <formula>"CW 3120-R2"</formula>
    </cfRule>
    <cfRule type="cellIs" dxfId="696" priority="123" stopIfTrue="1" operator="equal">
      <formula>"CW 3240-R7"</formula>
    </cfRule>
  </conditionalFormatting>
  <conditionalFormatting sqref="D245">
    <cfRule type="cellIs" dxfId="695" priority="118" stopIfTrue="1" operator="equal">
      <formula>"CW 2130-R11"</formula>
    </cfRule>
    <cfRule type="cellIs" dxfId="694" priority="119" stopIfTrue="1" operator="equal">
      <formula>"CW 3120-R2"</formula>
    </cfRule>
    <cfRule type="cellIs" dxfId="693" priority="120" stopIfTrue="1" operator="equal">
      <formula>"CW 3240-R7"</formula>
    </cfRule>
  </conditionalFormatting>
  <conditionalFormatting sqref="D246">
    <cfRule type="cellIs" dxfId="692" priority="115" stopIfTrue="1" operator="equal">
      <formula>"CW 2130-R11"</formula>
    </cfRule>
    <cfRule type="cellIs" dxfId="691" priority="116" stopIfTrue="1" operator="equal">
      <formula>"CW 3120-R2"</formula>
    </cfRule>
    <cfRule type="cellIs" dxfId="690" priority="117" stopIfTrue="1" operator="equal">
      <formula>"CW 3240-R7"</formula>
    </cfRule>
  </conditionalFormatting>
  <conditionalFormatting sqref="D247">
    <cfRule type="cellIs" dxfId="689" priority="112" stopIfTrue="1" operator="equal">
      <formula>"CW 2130-R11"</formula>
    </cfRule>
    <cfRule type="cellIs" dxfId="688" priority="113" stopIfTrue="1" operator="equal">
      <formula>"CW 3120-R2"</formula>
    </cfRule>
    <cfRule type="cellIs" dxfId="687" priority="114" stopIfTrue="1" operator="equal">
      <formula>"CW 3240-R7"</formula>
    </cfRule>
  </conditionalFormatting>
  <conditionalFormatting sqref="D248">
    <cfRule type="cellIs" dxfId="686" priority="109" stopIfTrue="1" operator="equal">
      <formula>"CW 2130-R11"</formula>
    </cfRule>
    <cfRule type="cellIs" dxfId="685" priority="110" stopIfTrue="1" operator="equal">
      <formula>"CW 3120-R2"</formula>
    </cfRule>
    <cfRule type="cellIs" dxfId="684" priority="111" stopIfTrue="1" operator="equal">
      <formula>"CW 3240-R7"</formula>
    </cfRule>
  </conditionalFormatting>
  <conditionalFormatting sqref="D249">
    <cfRule type="cellIs" dxfId="683" priority="106" stopIfTrue="1" operator="equal">
      <formula>"CW 2130-R11"</formula>
    </cfRule>
    <cfRule type="cellIs" dxfId="682" priority="107" stopIfTrue="1" operator="equal">
      <formula>"CW 3120-R2"</formula>
    </cfRule>
    <cfRule type="cellIs" dxfId="681" priority="108" stopIfTrue="1" operator="equal">
      <formula>"CW 3240-R7"</formula>
    </cfRule>
  </conditionalFormatting>
  <conditionalFormatting sqref="D250">
    <cfRule type="cellIs" dxfId="680" priority="103" stopIfTrue="1" operator="equal">
      <formula>"CW 2130-R11"</formula>
    </cfRule>
    <cfRule type="cellIs" dxfId="679" priority="104" stopIfTrue="1" operator="equal">
      <formula>"CW 3120-R2"</formula>
    </cfRule>
    <cfRule type="cellIs" dxfId="678" priority="105" stopIfTrue="1" operator="equal">
      <formula>"CW 3240-R7"</formula>
    </cfRule>
  </conditionalFormatting>
  <conditionalFormatting sqref="D251">
    <cfRule type="cellIs" dxfId="677" priority="100" stopIfTrue="1" operator="equal">
      <formula>"CW 2130-R11"</formula>
    </cfRule>
    <cfRule type="cellIs" dxfId="676" priority="101" stopIfTrue="1" operator="equal">
      <formula>"CW 3120-R2"</formula>
    </cfRule>
    <cfRule type="cellIs" dxfId="675" priority="102" stopIfTrue="1" operator="equal">
      <formula>"CW 3240-R7"</formula>
    </cfRule>
  </conditionalFormatting>
  <conditionalFormatting sqref="D252">
    <cfRule type="cellIs" dxfId="674" priority="97" stopIfTrue="1" operator="equal">
      <formula>"CW 2130-R11"</formula>
    </cfRule>
    <cfRule type="cellIs" dxfId="673" priority="98" stopIfTrue="1" operator="equal">
      <formula>"CW 3120-R2"</formula>
    </cfRule>
    <cfRule type="cellIs" dxfId="672" priority="99" stopIfTrue="1" operator="equal">
      <formula>"CW 3240-R7"</formula>
    </cfRule>
  </conditionalFormatting>
  <conditionalFormatting sqref="D253">
    <cfRule type="cellIs" dxfId="671" priority="94" stopIfTrue="1" operator="equal">
      <formula>"CW 2130-R11"</formula>
    </cfRule>
    <cfRule type="cellIs" dxfId="670" priority="95" stopIfTrue="1" operator="equal">
      <formula>"CW 3120-R2"</formula>
    </cfRule>
    <cfRule type="cellIs" dxfId="669" priority="96" stopIfTrue="1" operator="equal">
      <formula>"CW 3240-R7"</formula>
    </cfRule>
  </conditionalFormatting>
  <conditionalFormatting sqref="D254">
    <cfRule type="cellIs" dxfId="668" priority="91" stopIfTrue="1" operator="equal">
      <formula>"CW 2130-R11"</formula>
    </cfRule>
    <cfRule type="cellIs" dxfId="667" priority="92" stopIfTrue="1" operator="equal">
      <formula>"CW 3120-R2"</formula>
    </cfRule>
    <cfRule type="cellIs" dxfId="666" priority="93" stopIfTrue="1" operator="equal">
      <formula>"CW 3240-R7"</formula>
    </cfRule>
  </conditionalFormatting>
  <conditionalFormatting sqref="D257">
    <cfRule type="cellIs" dxfId="665" priority="85" stopIfTrue="1" operator="equal">
      <formula>"CW 2130-R11"</formula>
    </cfRule>
    <cfRule type="cellIs" dxfId="664" priority="86" stopIfTrue="1" operator="equal">
      <formula>"CW 3120-R2"</formula>
    </cfRule>
    <cfRule type="cellIs" dxfId="663" priority="87" stopIfTrue="1" operator="equal">
      <formula>"CW 3240-R7"</formula>
    </cfRule>
  </conditionalFormatting>
  <conditionalFormatting sqref="D258">
    <cfRule type="cellIs" dxfId="662" priority="82" stopIfTrue="1" operator="equal">
      <formula>"CW 2130-R11"</formula>
    </cfRule>
    <cfRule type="cellIs" dxfId="661" priority="83" stopIfTrue="1" operator="equal">
      <formula>"CW 3120-R2"</formula>
    </cfRule>
    <cfRule type="cellIs" dxfId="660" priority="84" stopIfTrue="1" operator="equal">
      <formula>"CW 3240-R7"</formula>
    </cfRule>
  </conditionalFormatting>
  <conditionalFormatting sqref="D259">
    <cfRule type="cellIs" dxfId="659" priority="79" stopIfTrue="1" operator="equal">
      <formula>"CW 2130-R11"</formula>
    </cfRule>
    <cfRule type="cellIs" dxfId="658" priority="80" stopIfTrue="1" operator="equal">
      <formula>"CW 3120-R2"</formula>
    </cfRule>
    <cfRule type="cellIs" dxfId="657" priority="81" stopIfTrue="1" operator="equal">
      <formula>"CW 3240-R7"</formula>
    </cfRule>
  </conditionalFormatting>
  <conditionalFormatting sqref="D260">
    <cfRule type="cellIs" dxfId="656" priority="76" stopIfTrue="1" operator="equal">
      <formula>"CW 2130-R11"</formula>
    </cfRule>
    <cfRule type="cellIs" dxfId="655" priority="77" stopIfTrue="1" operator="equal">
      <formula>"CW 3120-R2"</formula>
    </cfRule>
    <cfRule type="cellIs" dxfId="654" priority="78" stopIfTrue="1" operator="equal">
      <formula>"CW 3240-R7"</formula>
    </cfRule>
  </conditionalFormatting>
  <conditionalFormatting sqref="D261">
    <cfRule type="cellIs" dxfId="653" priority="73" stopIfTrue="1" operator="equal">
      <formula>"CW 2130-R11"</formula>
    </cfRule>
    <cfRule type="cellIs" dxfId="652" priority="74" stopIfTrue="1" operator="equal">
      <formula>"CW 3120-R2"</formula>
    </cfRule>
    <cfRule type="cellIs" dxfId="651" priority="75" stopIfTrue="1" operator="equal">
      <formula>"CW 3240-R7"</formula>
    </cfRule>
  </conditionalFormatting>
  <conditionalFormatting sqref="D262">
    <cfRule type="cellIs" dxfId="650" priority="70" stopIfTrue="1" operator="equal">
      <formula>"CW 2130-R11"</formula>
    </cfRule>
    <cfRule type="cellIs" dxfId="649" priority="71" stopIfTrue="1" operator="equal">
      <formula>"CW 3120-R2"</formula>
    </cfRule>
    <cfRule type="cellIs" dxfId="648" priority="72" stopIfTrue="1" operator="equal">
      <formula>"CW 3240-R7"</formula>
    </cfRule>
  </conditionalFormatting>
  <conditionalFormatting sqref="D263">
    <cfRule type="cellIs" dxfId="647" priority="67" stopIfTrue="1" operator="equal">
      <formula>"CW 2130-R11"</formula>
    </cfRule>
    <cfRule type="cellIs" dxfId="646" priority="68" stopIfTrue="1" operator="equal">
      <formula>"CW 3120-R2"</formula>
    </cfRule>
    <cfRule type="cellIs" dxfId="645" priority="69" stopIfTrue="1" operator="equal">
      <formula>"CW 3240-R7"</formula>
    </cfRule>
  </conditionalFormatting>
  <conditionalFormatting sqref="D264">
    <cfRule type="cellIs" dxfId="644" priority="64" stopIfTrue="1" operator="equal">
      <formula>"CW 2130-R11"</formula>
    </cfRule>
    <cfRule type="cellIs" dxfId="643" priority="65" stopIfTrue="1" operator="equal">
      <formula>"CW 3120-R2"</formula>
    </cfRule>
    <cfRule type="cellIs" dxfId="642" priority="66" stopIfTrue="1" operator="equal">
      <formula>"CW 3240-R7"</formula>
    </cfRule>
  </conditionalFormatting>
  <conditionalFormatting sqref="D265">
    <cfRule type="cellIs" dxfId="641" priority="61" stopIfTrue="1" operator="equal">
      <formula>"CW 2130-R11"</formula>
    </cfRule>
    <cfRule type="cellIs" dxfId="640" priority="62" stopIfTrue="1" operator="equal">
      <formula>"CW 3120-R2"</formula>
    </cfRule>
    <cfRule type="cellIs" dxfId="639" priority="63" stopIfTrue="1" operator="equal">
      <formula>"CW 3240-R7"</formula>
    </cfRule>
  </conditionalFormatting>
  <conditionalFormatting sqref="D266">
    <cfRule type="cellIs" dxfId="638" priority="58" stopIfTrue="1" operator="equal">
      <formula>"CW 2130-R11"</formula>
    </cfRule>
    <cfRule type="cellIs" dxfId="637" priority="59" stopIfTrue="1" operator="equal">
      <formula>"CW 3120-R2"</formula>
    </cfRule>
    <cfRule type="cellIs" dxfId="636" priority="60" stopIfTrue="1" operator="equal">
      <formula>"CW 3240-R7"</formula>
    </cfRule>
  </conditionalFormatting>
  <conditionalFormatting sqref="D267">
    <cfRule type="cellIs" dxfId="635" priority="55" stopIfTrue="1" operator="equal">
      <formula>"CW 2130-R11"</formula>
    </cfRule>
    <cfRule type="cellIs" dxfId="634" priority="56" stopIfTrue="1" operator="equal">
      <formula>"CW 3120-R2"</formula>
    </cfRule>
    <cfRule type="cellIs" dxfId="633" priority="57" stopIfTrue="1" operator="equal">
      <formula>"CW 3240-R7"</formula>
    </cfRule>
  </conditionalFormatting>
  <conditionalFormatting sqref="D268">
    <cfRule type="cellIs" dxfId="632" priority="52" stopIfTrue="1" operator="equal">
      <formula>"CW 2130-R11"</formula>
    </cfRule>
    <cfRule type="cellIs" dxfId="631" priority="53" stopIfTrue="1" operator="equal">
      <formula>"CW 3120-R2"</formula>
    </cfRule>
    <cfRule type="cellIs" dxfId="630" priority="54" stopIfTrue="1" operator="equal">
      <formula>"CW 3240-R7"</formula>
    </cfRule>
  </conditionalFormatting>
  <conditionalFormatting sqref="D269">
    <cfRule type="cellIs" dxfId="629" priority="49" stopIfTrue="1" operator="equal">
      <formula>"CW 2130-R11"</formula>
    </cfRule>
    <cfRule type="cellIs" dxfId="628" priority="50" stopIfTrue="1" operator="equal">
      <formula>"CW 3120-R2"</formula>
    </cfRule>
    <cfRule type="cellIs" dxfId="627" priority="51" stopIfTrue="1" operator="equal">
      <formula>"CW 3240-R7"</formula>
    </cfRule>
  </conditionalFormatting>
  <conditionalFormatting sqref="D271">
    <cfRule type="cellIs" dxfId="626" priority="46" stopIfTrue="1" operator="equal">
      <formula>"CW 2130-R11"</formula>
    </cfRule>
    <cfRule type="cellIs" dxfId="625" priority="47" stopIfTrue="1" operator="equal">
      <formula>"CW 3120-R2"</formula>
    </cfRule>
    <cfRule type="cellIs" dxfId="624" priority="48" stopIfTrue="1" operator="equal">
      <formula>"CW 3240-R7"</formula>
    </cfRule>
  </conditionalFormatting>
  <conditionalFormatting sqref="D276">
    <cfRule type="cellIs" dxfId="623" priority="31" stopIfTrue="1" operator="equal">
      <formula>"CW 2130-R11"</formula>
    </cfRule>
    <cfRule type="cellIs" dxfId="622" priority="32" stopIfTrue="1" operator="equal">
      <formula>"CW 3120-R2"</formula>
    </cfRule>
    <cfRule type="cellIs" dxfId="621" priority="33" stopIfTrue="1" operator="equal">
      <formula>"CW 3240-R7"</formula>
    </cfRule>
  </conditionalFormatting>
  <conditionalFormatting sqref="D272">
    <cfRule type="cellIs" dxfId="620" priority="43" stopIfTrue="1" operator="equal">
      <formula>"CW 2130-R11"</formula>
    </cfRule>
    <cfRule type="cellIs" dxfId="619" priority="44" stopIfTrue="1" operator="equal">
      <formula>"CW 3120-R2"</formula>
    </cfRule>
    <cfRule type="cellIs" dxfId="618" priority="45" stopIfTrue="1" operator="equal">
      <formula>"CW 3240-R7"</formula>
    </cfRule>
  </conditionalFormatting>
  <conditionalFormatting sqref="D273">
    <cfRule type="cellIs" dxfId="617" priority="40" stopIfTrue="1" operator="equal">
      <formula>"CW 2130-R11"</formula>
    </cfRule>
    <cfRule type="cellIs" dxfId="616" priority="41" stopIfTrue="1" operator="equal">
      <formula>"CW 3120-R2"</formula>
    </cfRule>
    <cfRule type="cellIs" dxfId="615" priority="42" stopIfTrue="1" operator="equal">
      <formula>"CW 3240-R7"</formula>
    </cfRule>
  </conditionalFormatting>
  <conditionalFormatting sqref="D274">
    <cfRule type="cellIs" dxfId="614" priority="37" stopIfTrue="1" operator="equal">
      <formula>"CW 2130-R11"</formula>
    </cfRule>
    <cfRule type="cellIs" dxfId="613" priority="38" stopIfTrue="1" operator="equal">
      <formula>"CW 3120-R2"</formula>
    </cfRule>
    <cfRule type="cellIs" dxfId="612" priority="39" stopIfTrue="1" operator="equal">
      <formula>"CW 3240-R7"</formula>
    </cfRule>
  </conditionalFormatting>
  <conditionalFormatting sqref="D275">
    <cfRule type="cellIs" dxfId="611" priority="34" stopIfTrue="1" operator="equal">
      <formula>"CW 2130-R11"</formula>
    </cfRule>
    <cfRule type="cellIs" dxfId="610" priority="35" stopIfTrue="1" operator="equal">
      <formula>"CW 3120-R2"</formula>
    </cfRule>
    <cfRule type="cellIs" dxfId="609" priority="36" stopIfTrue="1" operator="equal">
      <formula>"CW 3240-R7"</formula>
    </cfRule>
  </conditionalFormatting>
  <conditionalFormatting sqref="D277">
    <cfRule type="cellIs" dxfId="608" priority="28" stopIfTrue="1" operator="equal">
      <formula>"CW 2130-R11"</formula>
    </cfRule>
    <cfRule type="cellIs" dxfId="607" priority="29" stopIfTrue="1" operator="equal">
      <formula>"CW 3120-R2"</formula>
    </cfRule>
    <cfRule type="cellIs" dxfId="606" priority="30" stopIfTrue="1" operator="equal">
      <formula>"CW 3240-R7"</formula>
    </cfRule>
  </conditionalFormatting>
  <conditionalFormatting sqref="D278">
    <cfRule type="cellIs" dxfId="605" priority="25" stopIfTrue="1" operator="equal">
      <formula>"CW 2130-R11"</formula>
    </cfRule>
    <cfRule type="cellIs" dxfId="604" priority="26" stopIfTrue="1" operator="equal">
      <formula>"CW 3120-R2"</formula>
    </cfRule>
    <cfRule type="cellIs" dxfId="603" priority="27" stopIfTrue="1" operator="equal">
      <formula>"CW 3240-R7"</formula>
    </cfRule>
  </conditionalFormatting>
  <conditionalFormatting sqref="D279">
    <cfRule type="cellIs" dxfId="602" priority="22" stopIfTrue="1" operator="equal">
      <formula>"CW 2130-R11"</formula>
    </cfRule>
    <cfRule type="cellIs" dxfId="601" priority="23" stopIfTrue="1" operator="equal">
      <formula>"CW 3120-R2"</formula>
    </cfRule>
    <cfRule type="cellIs" dxfId="600" priority="24" stopIfTrue="1" operator="equal">
      <formula>"CW 3240-R7"</formula>
    </cfRule>
  </conditionalFormatting>
  <conditionalFormatting sqref="D280">
    <cfRule type="cellIs" dxfId="599" priority="19" stopIfTrue="1" operator="equal">
      <formula>"CW 2130-R11"</formula>
    </cfRule>
    <cfRule type="cellIs" dxfId="598" priority="20" stopIfTrue="1" operator="equal">
      <formula>"CW 3120-R2"</formula>
    </cfRule>
    <cfRule type="cellIs" dxfId="597" priority="21" stopIfTrue="1" operator="equal">
      <formula>"CW 3240-R7"</formula>
    </cfRule>
  </conditionalFormatting>
  <conditionalFormatting sqref="D282">
    <cfRule type="cellIs" dxfId="596" priority="16" stopIfTrue="1" operator="equal">
      <formula>"CW 2130-R11"</formula>
    </cfRule>
    <cfRule type="cellIs" dxfId="595" priority="17" stopIfTrue="1" operator="equal">
      <formula>"CW 3120-R2"</formula>
    </cfRule>
    <cfRule type="cellIs" dxfId="594" priority="18" stopIfTrue="1" operator="equal">
      <formula>"CW 3240-R7"</formula>
    </cfRule>
  </conditionalFormatting>
  <conditionalFormatting sqref="D284">
    <cfRule type="cellIs" dxfId="593" priority="13" stopIfTrue="1" operator="equal">
      <formula>"CW 2130-R11"</formula>
    </cfRule>
    <cfRule type="cellIs" dxfId="592" priority="14" stopIfTrue="1" operator="equal">
      <formula>"CW 3120-R2"</formula>
    </cfRule>
    <cfRule type="cellIs" dxfId="591" priority="15" stopIfTrue="1" operator="equal">
      <formula>"CW 3240-R7"</formula>
    </cfRule>
  </conditionalFormatting>
  <conditionalFormatting sqref="D285">
    <cfRule type="cellIs" dxfId="590" priority="10" stopIfTrue="1" operator="equal">
      <formula>"CW 2130-R11"</formula>
    </cfRule>
    <cfRule type="cellIs" dxfId="589" priority="11" stopIfTrue="1" operator="equal">
      <formula>"CW 3120-R2"</formula>
    </cfRule>
    <cfRule type="cellIs" dxfId="588" priority="12" stopIfTrue="1" operator="equal">
      <formula>"CW 3240-R7"</formula>
    </cfRule>
  </conditionalFormatting>
  <conditionalFormatting sqref="D286">
    <cfRule type="cellIs" dxfId="587" priority="7" stopIfTrue="1" operator="equal">
      <formula>"CW 2130-R11"</formula>
    </cfRule>
    <cfRule type="cellIs" dxfId="586" priority="8" stopIfTrue="1" operator="equal">
      <formula>"CW 3120-R2"</formula>
    </cfRule>
    <cfRule type="cellIs" dxfId="585" priority="9" stopIfTrue="1" operator="equal">
      <formula>"CW 3240-R7"</formula>
    </cfRule>
  </conditionalFormatting>
  <conditionalFormatting sqref="D255">
    <cfRule type="cellIs" dxfId="584" priority="4" stopIfTrue="1" operator="equal">
      <formula>"CW 2130-R11"</formula>
    </cfRule>
    <cfRule type="cellIs" dxfId="583" priority="5" stopIfTrue="1" operator="equal">
      <formula>"CW 3120-R2"</formula>
    </cfRule>
    <cfRule type="cellIs" dxfId="582" priority="6" stopIfTrue="1" operator="equal">
      <formula>"CW 3240-R7"</formula>
    </cfRule>
  </conditionalFormatting>
  <conditionalFormatting sqref="D450">
    <cfRule type="cellIs" dxfId="581" priority="1" stopIfTrue="1" operator="equal">
      <formula>"CW 2130-R11"</formula>
    </cfRule>
    <cfRule type="cellIs" dxfId="580" priority="2" stopIfTrue="1" operator="equal">
      <formula>"CW 3120-R2"</formula>
    </cfRule>
    <cfRule type="cellIs" dxfId="579" priority="3" stopIfTrue="1" operator="equal">
      <formula>"CW 3240-R7"</formula>
    </cfRule>
  </conditionalFormatting>
  <dataValidations count="5">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472" xr:uid="{00000000-0002-0000-0100-000000000000}">
      <formula1>IF(AND(G472&gt;=0.01,G472&lt;=G484*0.05),ROUND(G472,2),0.01)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 G11 G13:G15 G17 G19:G20 G23:G25 G27 G31:G32 G35 G179 G48 G315:G317 G54:G55 G59 G468:G469 G65 G67 G69:G71 G73 G75:G76 G78 G80 G83:G85 G39:G40 G91:G95 G98 G408:G410 G107:G108 G111 G113 G115 G451:G452 G121 G123:G127 G130:G131 G135:G136 G138 G143 G145 G159 G61:G62 G87:G88 G161 G164 G181 G290 G292:G293 G42 G303 G305:G306 G308 G311 G50:G51 G205 G324 G326 G328 G331:G332 G336 G298:G301 G347 G349:G350 G353:G356 G359 G322 G365 G368 G370 G372:G374 G377:G378 G382 G384:G385 G388:G389 G391 G393:G396 G398 G400:G401 G117:G118 G412 G415:G418 G363 G430 G432:G433 G435 G438 G440 G443:G444 G446 G448 G154 G454 G456 G458:G465 G157 G29 G45:G46 G296 G339 G341:G345 G313 G421:G422 G166:G168 G404:G406 G100 G148:G149 G151 G426:G427 G190:G192 G194 G196 G198 G201 G104 G208 G211:G212 G214 G216 G219 G221:G224 G226:G232 G235:G237 G239 G241 G245:G246 G248 G250:G251 G253 G255 G258 G260 G263:G264 G266 G268:G269 G272 G274:G277 G280 G282 G285:G286 G140:G141 G170:G175 G177 G37 G102 G203 G320 G361 G424 G185:G186 G188" xr:uid="{E7B6A295-C626-47EE-B96E-8014F85BC7EA}">
      <formula1>IF(G8&gt;=0.01,ROUND(G8,2),0.01)</formula1>
    </dataValidation>
    <dataValidation type="custom" allowBlank="1" showInputMessage="1" showErrorMessage="1" error="If you can enter a Unit  Price in this cell, pLease contact the Contract Administrator immediately!" sqref="G10 G12 G16 G18 G21:G22 G26 G28 G30 G33:G34 G36 G53 G60 G64 G66 G68 G72 G467 G77 G79 G81:G82 G86 G101 G96:G97 G99 G106 G109:G110 G116 G122 G129 G137 G139 G74 G340 G147 G153 G158 G155:G156 G163 G165 G169 G291 G295 G44 G302 G304 G307 G309:G310 G312 G314 G318:G319 G330 G338 G297 G346 G348 G351 G357:G358 G360 G367 G371 G376 G383 G387 G390 G392 G397 G399 G402:G403 G144 G411 G419:G420 G423 G429 G431 G437 G439 G441:G442 G445 G447 G254 G413 G457 G89 G189 G195 G197 G200 G202 G207 G209:G210 G213 G218 G220 G225 G234 G247 G249 G284 G257 G259 G261:G262 G265 G267 G271 G273 G278:G279 G449:G450" xr:uid="{309E4063-BB0E-4A0C-B44D-A8BF228DC250}">
      <formula1>"isblank(G3)"</formula1>
    </dataValidation>
    <dataValidation type="decimal" operator="greaterThan" allowBlank="1" showErrorMessage="1" errorTitle="Illegal Entry" error="Unit Prices must be greater than 0. " prompt="Enter your Unit Bid Price._x000a_You do not need to type in the &quot;$&quot;" sqref="G49 G120 G455" xr:uid="{8947FDCC-1697-49B3-BAB4-8CE7E8E264B2}">
      <formula1>0</formula1>
    </dataValidation>
    <dataValidation type="custom" operator="equal" allowBlank="1" showInputMessage="1" showErrorMessage="1" errorTitle="ENTRY ERROR!" error="Unit Price must be greater than 0_x000a_and cannot include fractions of a cent" prompt="Enter your Unit Bid Price._x000a_You do not need to type in the &quot;$&quot;" sqref="G103 G38 G150 G204 G321 G362 G425 G187" xr:uid="{9923B044-BB2C-4A6E-9E50-89ADFDBD1F92}">
      <formula1>"isblank(G3)"</formula1>
    </dataValidation>
  </dataValidations>
  <printOptions horizontalCentered="1"/>
  <pageMargins left="0.7" right="0.7" top="0.75" bottom="0.75" header="0.3" footer="0.3"/>
  <pageSetup scale="69" fitToHeight="0" orientation="portrait" r:id="rId1"/>
  <headerFooter alignWithMargins="0">
    <oddHeader>&amp;L&amp;10The City of Winnipeg
Tender No. 27-2025 - Addendum 1
&amp;R&amp;10Bid Submission
&amp;P of &amp;N</oddHeader>
    <oddFooter xml:space="preserve">&amp;R                    </oddFooter>
  </headerFooter>
  <rowBreaks count="24" manualBreakCount="24">
    <brk id="27" min="1" max="7" man="1"/>
    <brk id="51" min="1" max="7" man="1"/>
    <brk id="56" min="1" max="7" man="1"/>
    <brk id="80" min="1" max="7" man="1"/>
    <brk id="104" min="1" max="7" man="1"/>
    <brk id="127" min="1" max="7" man="1"/>
    <brk id="132" min="1" max="7" man="1"/>
    <brk id="154" min="1" max="7" man="1"/>
    <brk id="179" min="1" max="7" man="1"/>
    <brk id="182" min="1" max="7" man="1"/>
    <brk id="208" min="1" max="7" man="1"/>
    <brk id="232" min="1" max="7" man="1"/>
    <brk id="242" max="16383" man="1"/>
    <brk id="268" min="1" max="7" man="1"/>
    <brk id="287" min="1" max="7" man="1"/>
    <brk id="311" min="1" max="7" man="1"/>
    <brk id="333" min="1" max="7" man="1"/>
    <brk id="356" min="1" max="7" man="1"/>
    <brk id="379" min="1" max="7" man="1"/>
    <brk id="401" min="1" max="7" man="1"/>
    <brk id="427" min="1" max="7" man="1"/>
    <brk id="452" min="1" max="7" man="1"/>
    <brk id="470" min="1" max="7" man="1"/>
    <brk id="47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sheetPr>
  <dimension ref="A1:H80"/>
  <sheetViews>
    <sheetView showZeros="0" showOutlineSymbols="0" view="pageBreakPreview" topLeftCell="A61" zoomScale="75" zoomScaleNormal="87" zoomScaleSheetLayoutView="75" workbookViewId="0">
      <selection activeCell="E12" sqref="E12"/>
    </sheetView>
  </sheetViews>
  <sheetFormatPr defaultColWidth="10.5546875" defaultRowHeight="15" x14ac:dyDescent="0.2"/>
  <cols>
    <col min="1" max="1" width="7.88671875" style="19" customWidth="1"/>
    <col min="2" max="2" width="8.77734375" style="11" customWidth="1"/>
    <col min="3" max="3" width="36.77734375" customWidth="1"/>
    <col min="4" max="4" width="12.77734375" style="23" customWidth="1"/>
    <col min="5" max="5" width="6.77734375" customWidth="1"/>
    <col min="6" max="6" width="11.77734375" customWidth="1"/>
    <col min="7" max="7" width="11.77734375" style="19" customWidth="1"/>
    <col min="8" max="8" width="16.77734375" style="19" customWidth="1"/>
    <col min="9" max="9" width="12.109375" customWidth="1"/>
    <col min="10" max="10" width="26.33203125" customWidth="1"/>
  </cols>
  <sheetData>
    <row r="1" spans="1:8" ht="15.75" x14ac:dyDescent="0.2">
      <c r="A1" s="32"/>
      <c r="B1" s="30" t="s">
        <v>0</v>
      </c>
      <c r="C1" s="31"/>
      <c r="D1" s="31"/>
      <c r="E1" s="31"/>
      <c r="F1" s="31"/>
      <c r="G1" s="32"/>
      <c r="H1" s="31"/>
    </row>
    <row r="2" spans="1:8" x14ac:dyDescent="0.2">
      <c r="A2" s="29"/>
      <c r="B2" s="12" t="s">
        <v>108</v>
      </c>
      <c r="C2" s="2"/>
      <c r="D2" s="2"/>
      <c r="E2" s="2"/>
      <c r="F2" s="2"/>
      <c r="G2" s="29"/>
      <c r="H2" s="2"/>
    </row>
    <row r="3" spans="1:8" x14ac:dyDescent="0.2">
      <c r="A3" s="15"/>
      <c r="B3" s="11" t="s">
        <v>1</v>
      </c>
      <c r="C3" s="37"/>
      <c r="D3" s="37"/>
      <c r="E3" s="37"/>
      <c r="F3" s="37"/>
      <c r="G3" s="53"/>
      <c r="H3" s="54"/>
    </row>
    <row r="4" spans="1:8" x14ac:dyDescent="0.2">
      <c r="A4" s="73" t="s">
        <v>27</v>
      </c>
      <c r="B4" s="13" t="s">
        <v>3</v>
      </c>
      <c r="C4" s="4" t="s">
        <v>4</v>
      </c>
      <c r="D4" s="3" t="s">
        <v>5</v>
      </c>
      <c r="E4" s="5" t="s">
        <v>6</v>
      </c>
      <c r="F4" s="5" t="s">
        <v>7</v>
      </c>
      <c r="G4" s="16" t="s">
        <v>8</v>
      </c>
      <c r="H4" s="3" t="s">
        <v>9</v>
      </c>
    </row>
    <row r="5" spans="1:8" ht="15.75" thickBot="1" x14ac:dyDescent="0.25">
      <c r="A5" s="21"/>
      <c r="B5" s="47"/>
      <c r="C5" s="48"/>
      <c r="D5" s="49" t="s">
        <v>10</v>
      </c>
      <c r="E5" s="50"/>
      <c r="F5" s="51" t="s">
        <v>11</v>
      </c>
      <c r="G5" s="52"/>
      <c r="H5" s="66"/>
    </row>
    <row r="6" spans="1:8" ht="30" customHeight="1" thickTop="1" x14ac:dyDescent="0.2">
      <c r="A6" s="17"/>
      <c r="B6" s="666" t="s">
        <v>32</v>
      </c>
      <c r="C6" s="667"/>
      <c r="D6" s="667"/>
      <c r="E6" s="667"/>
      <c r="F6" s="668"/>
      <c r="G6" s="55"/>
      <c r="H6" s="56"/>
    </row>
    <row r="7" spans="1:8" s="42" customFormat="1" ht="30" customHeight="1" x14ac:dyDescent="0.2">
      <c r="A7" s="40"/>
      <c r="B7" s="39" t="s">
        <v>12</v>
      </c>
      <c r="C7" s="671" t="s">
        <v>29</v>
      </c>
      <c r="D7" s="672"/>
      <c r="E7" s="672"/>
      <c r="F7" s="673"/>
      <c r="G7" s="41"/>
      <c r="H7" s="41" t="s">
        <v>2</v>
      </c>
    </row>
    <row r="8" spans="1:8" ht="36" customHeight="1" x14ac:dyDescent="0.2">
      <c r="A8" s="17"/>
      <c r="B8" s="266"/>
      <c r="C8" s="267" t="s">
        <v>19</v>
      </c>
      <c r="D8" s="268"/>
      <c r="E8" s="269" t="s">
        <v>2</v>
      </c>
      <c r="F8" s="269" t="s">
        <v>2</v>
      </c>
      <c r="G8" s="271" t="s">
        <v>2</v>
      </c>
      <c r="H8" s="271"/>
    </row>
    <row r="9" spans="1:8" ht="36" customHeight="1" x14ac:dyDescent="0.2">
      <c r="A9" s="17"/>
      <c r="B9" s="266"/>
      <c r="C9" s="272" t="s">
        <v>594</v>
      </c>
      <c r="D9" s="268"/>
      <c r="E9" s="273"/>
      <c r="F9" s="268"/>
      <c r="G9" s="271"/>
      <c r="H9" s="271"/>
    </row>
    <row r="10" spans="1:8" ht="36" customHeight="1" x14ac:dyDescent="0.2">
      <c r="A10" s="17"/>
      <c r="B10" s="274"/>
      <c r="C10" s="272" t="s">
        <v>22</v>
      </c>
      <c r="D10" s="268"/>
      <c r="E10" s="275"/>
      <c r="F10" s="269"/>
      <c r="G10" s="271"/>
      <c r="H10" s="271"/>
    </row>
    <row r="11" spans="1:8" ht="48" customHeight="1" x14ac:dyDescent="0.2">
      <c r="A11" s="17"/>
      <c r="B11" s="274"/>
      <c r="C11" s="272" t="s">
        <v>23</v>
      </c>
      <c r="D11" s="268"/>
      <c r="E11" s="275"/>
      <c r="F11" s="269"/>
      <c r="G11" s="271"/>
      <c r="H11" s="271"/>
    </row>
    <row r="12" spans="1:8" ht="36" customHeight="1" x14ac:dyDescent="0.2">
      <c r="A12" s="17"/>
      <c r="B12" s="276"/>
      <c r="C12" s="272" t="s">
        <v>24</v>
      </c>
      <c r="D12" s="268"/>
      <c r="E12" s="275"/>
      <c r="F12" s="269"/>
      <c r="G12" s="271"/>
      <c r="H12" s="271"/>
    </row>
    <row r="13" spans="1:8" ht="36" customHeight="1" x14ac:dyDescent="0.2">
      <c r="A13" s="17"/>
      <c r="B13" s="266"/>
      <c r="C13" s="272" t="s">
        <v>25</v>
      </c>
      <c r="D13" s="268"/>
      <c r="E13" s="273"/>
      <c r="F13" s="268"/>
      <c r="G13" s="271"/>
      <c r="H13" s="271"/>
    </row>
    <row r="14" spans="1:8" ht="36" customHeight="1" x14ac:dyDescent="0.2">
      <c r="A14" s="17"/>
      <c r="B14" s="277"/>
      <c r="C14" s="278" t="s">
        <v>26</v>
      </c>
      <c r="D14" s="279"/>
      <c r="E14" s="280"/>
      <c r="F14" s="281"/>
      <c r="G14" s="282"/>
      <c r="H14" s="282"/>
    </row>
    <row r="15" spans="1:8" ht="30" customHeight="1" thickBot="1" x14ac:dyDescent="0.25">
      <c r="A15" s="18"/>
      <c r="B15" s="38" t="s">
        <v>12</v>
      </c>
      <c r="C15" s="674" t="str">
        <f>C7</f>
        <v xml:space="preserve">(INSERT LOCATION AND TYPE OF WORK) </v>
      </c>
      <c r="D15" s="657"/>
      <c r="E15" s="657"/>
      <c r="F15" s="658"/>
      <c r="G15" s="18" t="s">
        <v>17</v>
      </c>
      <c r="H15" s="18">
        <f>SUM(H7:H14)</f>
        <v>0</v>
      </c>
    </row>
    <row r="16" spans="1:8" s="42" customFormat="1" ht="30" customHeight="1" thickTop="1" x14ac:dyDescent="0.2">
      <c r="A16" s="40"/>
      <c r="B16" s="39" t="s">
        <v>13</v>
      </c>
      <c r="C16" s="675" t="s">
        <v>29</v>
      </c>
      <c r="D16" s="676"/>
      <c r="E16" s="676"/>
      <c r="F16" s="677"/>
      <c r="G16" s="40"/>
      <c r="H16" s="41"/>
    </row>
    <row r="17" spans="1:8" ht="36" customHeight="1" x14ac:dyDescent="0.2">
      <c r="A17" s="17"/>
      <c r="B17" s="266"/>
      <c r="C17" s="267" t="s">
        <v>19</v>
      </c>
      <c r="D17" s="268"/>
      <c r="E17" s="269" t="s">
        <v>2</v>
      </c>
      <c r="F17" s="269" t="s">
        <v>2</v>
      </c>
      <c r="G17" s="271" t="s">
        <v>2</v>
      </c>
      <c r="H17" s="271"/>
    </row>
    <row r="18" spans="1:8" ht="36" customHeight="1" x14ac:dyDescent="0.2">
      <c r="A18" s="17"/>
      <c r="B18" s="266"/>
      <c r="C18" s="272" t="s">
        <v>594</v>
      </c>
      <c r="D18" s="268"/>
      <c r="E18" s="273"/>
      <c r="F18" s="268"/>
      <c r="G18" s="271"/>
      <c r="H18" s="271"/>
    </row>
    <row r="19" spans="1:8" ht="36" customHeight="1" x14ac:dyDescent="0.2">
      <c r="A19" s="17"/>
      <c r="B19" s="274"/>
      <c r="C19" s="272" t="s">
        <v>21</v>
      </c>
      <c r="D19" s="268"/>
      <c r="E19" s="275"/>
      <c r="F19" s="269"/>
      <c r="G19" s="271"/>
      <c r="H19" s="271"/>
    </row>
    <row r="20" spans="1:8" ht="36" customHeight="1" x14ac:dyDescent="0.2">
      <c r="A20" s="17"/>
      <c r="B20" s="274"/>
      <c r="C20" s="272" t="s">
        <v>22</v>
      </c>
      <c r="D20" s="268"/>
      <c r="E20" s="275"/>
      <c r="F20" s="269"/>
      <c r="G20" s="271"/>
      <c r="H20" s="271"/>
    </row>
    <row r="21" spans="1:8" ht="48" customHeight="1" x14ac:dyDescent="0.2">
      <c r="A21" s="17"/>
      <c r="B21" s="276"/>
      <c r="C21" s="272" t="s">
        <v>23</v>
      </c>
      <c r="D21" s="268"/>
      <c r="E21" s="275"/>
      <c r="F21" s="269"/>
      <c r="G21" s="271"/>
      <c r="H21" s="271"/>
    </row>
    <row r="22" spans="1:8" ht="36" customHeight="1" x14ac:dyDescent="0.2">
      <c r="A22" s="17"/>
      <c r="B22" s="266"/>
      <c r="C22" s="272" t="s">
        <v>24</v>
      </c>
      <c r="D22" s="268"/>
      <c r="E22" s="273"/>
      <c r="F22" s="268"/>
      <c r="G22" s="271"/>
      <c r="H22" s="271"/>
    </row>
    <row r="23" spans="1:8" ht="36" customHeight="1" x14ac:dyDescent="0.2">
      <c r="A23" s="17"/>
      <c r="B23" s="277"/>
      <c r="C23" s="278" t="s">
        <v>25</v>
      </c>
      <c r="D23" s="279"/>
      <c r="E23" s="280"/>
      <c r="F23" s="281"/>
      <c r="G23" s="282"/>
      <c r="H23" s="282"/>
    </row>
    <row r="24" spans="1:8" ht="36" customHeight="1" x14ac:dyDescent="0.2">
      <c r="A24" s="17"/>
      <c r="B24" s="266"/>
      <c r="C24" s="267" t="s">
        <v>26</v>
      </c>
      <c r="D24" s="268"/>
      <c r="E24" s="269"/>
      <c r="F24" s="269"/>
      <c r="G24" s="271"/>
      <c r="H24" s="271"/>
    </row>
    <row r="25" spans="1:8" s="42" customFormat="1" ht="30" customHeight="1" thickBot="1" x14ac:dyDescent="0.25">
      <c r="A25" s="43"/>
      <c r="B25" s="38" t="s">
        <v>13</v>
      </c>
      <c r="C25" s="674" t="str">
        <f>C16</f>
        <v xml:space="preserve">(INSERT LOCATION AND TYPE OF WORK) </v>
      </c>
      <c r="D25" s="657"/>
      <c r="E25" s="657"/>
      <c r="F25" s="658"/>
      <c r="G25" s="43" t="s">
        <v>17</v>
      </c>
      <c r="H25" s="43">
        <f>SUM(H16:H24)</f>
        <v>0</v>
      </c>
    </row>
    <row r="26" spans="1:8" s="42" customFormat="1" ht="30" customHeight="1" thickTop="1" x14ac:dyDescent="0.2">
      <c r="A26" s="40"/>
      <c r="B26" s="39" t="s">
        <v>14</v>
      </c>
      <c r="C26" s="675" t="s">
        <v>29</v>
      </c>
      <c r="D26" s="676"/>
      <c r="E26" s="676"/>
      <c r="F26" s="677"/>
      <c r="G26" s="40"/>
      <c r="H26" s="41"/>
    </row>
    <row r="27" spans="1:8" ht="36" customHeight="1" x14ac:dyDescent="0.2">
      <c r="A27" s="17"/>
      <c r="B27" s="266"/>
      <c r="C27" s="267" t="s">
        <v>19</v>
      </c>
      <c r="D27" s="268"/>
      <c r="E27" s="269" t="s">
        <v>2</v>
      </c>
      <c r="F27" s="269" t="s">
        <v>2</v>
      </c>
      <c r="G27" s="271" t="s">
        <v>2</v>
      </c>
      <c r="H27" s="271"/>
    </row>
    <row r="28" spans="1:8" ht="36" customHeight="1" x14ac:dyDescent="0.2">
      <c r="A28" s="17"/>
      <c r="B28" s="266"/>
      <c r="C28" s="272" t="s">
        <v>594</v>
      </c>
      <c r="D28" s="268"/>
      <c r="E28" s="273"/>
      <c r="F28" s="268"/>
      <c r="G28" s="271"/>
      <c r="H28" s="271"/>
    </row>
    <row r="29" spans="1:8" ht="36" customHeight="1" x14ac:dyDescent="0.2">
      <c r="A29" s="17"/>
      <c r="B29" s="274"/>
      <c r="C29" s="272" t="s">
        <v>21</v>
      </c>
      <c r="D29" s="268"/>
      <c r="E29" s="275"/>
      <c r="F29" s="269"/>
      <c r="G29" s="271"/>
      <c r="H29" s="271"/>
    </row>
    <row r="30" spans="1:8" ht="36" customHeight="1" x14ac:dyDescent="0.2">
      <c r="A30" s="17"/>
      <c r="B30" s="274"/>
      <c r="C30" s="272" t="s">
        <v>22</v>
      </c>
      <c r="D30" s="268"/>
      <c r="E30" s="275"/>
      <c r="F30" s="269"/>
      <c r="G30" s="271"/>
      <c r="H30" s="271"/>
    </row>
    <row r="31" spans="1:8" ht="48" customHeight="1" x14ac:dyDescent="0.2">
      <c r="A31" s="17"/>
      <c r="B31" s="276"/>
      <c r="C31" s="272" t="s">
        <v>23</v>
      </c>
      <c r="D31" s="268"/>
      <c r="E31" s="275"/>
      <c r="F31" s="269"/>
      <c r="G31" s="271"/>
      <c r="H31" s="271"/>
    </row>
    <row r="32" spans="1:8" ht="36" customHeight="1" x14ac:dyDescent="0.2">
      <c r="A32" s="17"/>
      <c r="B32" s="266"/>
      <c r="C32" s="272" t="s">
        <v>24</v>
      </c>
      <c r="D32" s="268"/>
      <c r="E32" s="273"/>
      <c r="F32" s="268"/>
      <c r="G32" s="271"/>
      <c r="H32" s="271"/>
    </row>
    <row r="33" spans="1:8" ht="36" customHeight="1" x14ac:dyDescent="0.2">
      <c r="A33" s="17"/>
      <c r="B33" s="277"/>
      <c r="C33" s="278" t="s">
        <v>25</v>
      </c>
      <c r="D33" s="279"/>
      <c r="E33" s="280"/>
      <c r="F33" s="281"/>
      <c r="G33" s="282"/>
      <c r="H33" s="282"/>
    </row>
    <row r="34" spans="1:8" ht="36" customHeight="1" x14ac:dyDescent="0.2">
      <c r="A34" s="17"/>
      <c r="B34" s="266"/>
      <c r="C34" s="267" t="s">
        <v>26</v>
      </c>
      <c r="D34" s="268"/>
      <c r="E34" s="269"/>
      <c r="F34" s="269"/>
      <c r="G34" s="271"/>
      <c r="H34" s="271"/>
    </row>
    <row r="35" spans="1:8" s="42" customFormat="1" ht="30" customHeight="1" thickBot="1" x14ac:dyDescent="0.25">
      <c r="A35" s="43"/>
      <c r="B35" s="38" t="s">
        <v>14</v>
      </c>
      <c r="C35" s="674" t="str">
        <f>C26</f>
        <v xml:space="preserve">(INSERT LOCATION AND TYPE OF WORK) </v>
      </c>
      <c r="D35" s="657"/>
      <c r="E35" s="657"/>
      <c r="F35" s="658"/>
      <c r="G35" s="43" t="s">
        <v>17</v>
      </c>
      <c r="H35" s="43">
        <f>SUM(H26:H34)</f>
        <v>0</v>
      </c>
    </row>
    <row r="36" spans="1:8" s="42" customFormat="1" ht="30" customHeight="1" thickTop="1" x14ac:dyDescent="0.2">
      <c r="A36" s="40"/>
      <c r="B36" s="39" t="s">
        <v>15</v>
      </c>
      <c r="C36" s="671" t="s">
        <v>368</v>
      </c>
      <c r="D36" s="678"/>
      <c r="E36" s="678"/>
      <c r="F36" s="673"/>
      <c r="G36" s="40"/>
      <c r="H36" s="41"/>
    </row>
    <row r="37" spans="1:8" ht="36" customHeight="1" x14ac:dyDescent="0.2">
      <c r="A37" s="17"/>
      <c r="B37" s="266"/>
      <c r="C37" s="267" t="s">
        <v>369</v>
      </c>
      <c r="D37" s="268"/>
      <c r="E37" s="269" t="s">
        <v>2</v>
      </c>
      <c r="F37" s="269" t="s">
        <v>2</v>
      </c>
      <c r="G37" s="270" t="s">
        <v>2</v>
      </c>
      <c r="H37" s="271"/>
    </row>
    <row r="38" spans="1:8" ht="36" customHeight="1" x14ac:dyDescent="0.2">
      <c r="A38" s="17"/>
      <c r="B38" s="266"/>
      <c r="C38" s="267" t="s">
        <v>369</v>
      </c>
      <c r="D38" s="268"/>
      <c r="E38" s="273"/>
      <c r="F38" s="268"/>
      <c r="G38" s="270"/>
      <c r="H38" s="271"/>
    </row>
    <row r="39" spans="1:8" ht="36" customHeight="1" x14ac:dyDescent="0.2">
      <c r="A39" s="17"/>
      <c r="B39" s="283"/>
      <c r="C39" s="284" t="s">
        <v>369</v>
      </c>
      <c r="D39" s="279"/>
      <c r="E39" s="280"/>
      <c r="F39" s="281"/>
      <c r="G39" s="285"/>
      <c r="H39" s="282"/>
    </row>
    <row r="40" spans="1:8" s="42" customFormat="1" ht="30" customHeight="1" thickBot="1" x14ac:dyDescent="0.25">
      <c r="A40" s="43"/>
      <c r="B40" s="38" t="str">
        <f>B36</f>
        <v>D</v>
      </c>
      <c r="C40" s="674" t="str">
        <f>C36</f>
        <v>WATER AND WASTE WORK</v>
      </c>
      <c r="D40" s="657"/>
      <c r="E40" s="657"/>
      <c r="F40" s="658"/>
      <c r="G40" s="43" t="s">
        <v>17</v>
      </c>
      <c r="H40" s="43">
        <f>SUM(H36:H39)</f>
        <v>0</v>
      </c>
    </row>
    <row r="41" spans="1:8" ht="54.6" customHeight="1" thickTop="1" x14ac:dyDescent="0.2">
      <c r="A41" s="17"/>
      <c r="B41" s="679" t="s">
        <v>615</v>
      </c>
      <c r="C41" s="680"/>
      <c r="D41" s="680"/>
      <c r="E41" s="680"/>
      <c r="F41" s="680"/>
      <c r="G41" s="681"/>
      <c r="H41" s="67"/>
    </row>
    <row r="42" spans="1:8" s="42" customFormat="1" ht="30" customHeight="1" x14ac:dyDescent="0.2">
      <c r="A42" s="40"/>
      <c r="B42" s="140" t="s">
        <v>16</v>
      </c>
      <c r="C42" s="671" t="s">
        <v>29</v>
      </c>
      <c r="D42" s="672"/>
      <c r="E42" s="672"/>
      <c r="F42" s="673"/>
      <c r="G42" s="40"/>
      <c r="H42" s="41"/>
    </row>
    <row r="43" spans="1:8" ht="36" customHeight="1" x14ac:dyDescent="0.2">
      <c r="A43" s="17"/>
      <c r="B43" s="266"/>
      <c r="C43" s="267" t="s">
        <v>19</v>
      </c>
      <c r="D43" s="268"/>
      <c r="E43" s="269" t="s">
        <v>2</v>
      </c>
      <c r="F43" s="269" t="s">
        <v>2</v>
      </c>
      <c r="G43" s="270" t="s">
        <v>2</v>
      </c>
      <c r="H43" s="271"/>
    </row>
    <row r="44" spans="1:8" ht="36" customHeight="1" x14ac:dyDescent="0.2">
      <c r="A44" s="17"/>
      <c r="B44" s="266"/>
      <c r="C44" s="272" t="s">
        <v>594</v>
      </c>
      <c r="D44" s="268"/>
      <c r="E44" s="273"/>
      <c r="F44" s="268"/>
      <c r="G44" s="270"/>
      <c r="H44" s="271"/>
    </row>
    <row r="45" spans="1:8" ht="36" customHeight="1" x14ac:dyDescent="0.2">
      <c r="A45" s="17"/>
      <c r="B45" s="274"/>
      <c r="C45" s="272" t="s">
        <v>21</v>
      </c>
      <c r="D45" s="268"/>
      <c r="E45" s="269"/>
      <c r="F45" s="269"/>
      <c r="G45" s="270"/>
      <c r="H45" s="271"/>
    </row>
    <row r="46" spans="1:8" ht="36" customHeight="1" x14ac:dyDescent="0.2">
      <c r="A46" s="17"/>
      <c r="B46" s="274"/>
      <c r="C46" s="272" t="s">
        <v>22</v>
      </c>
      <c r="D46" s="268"/>
      <c r="E46" s="275"/>
      <c r="F46" s="269"/>
      <c r="G46" s="270"/>
      <c r="H46" s="271"/>
    </row>
    <row r="47" spans="1:8" ht="48" customHeight="1" x14ac:dyDescent="0.2">
      <c r="A47" s="17"/>
      <c r="B47" s="274"/>
      <c r="C47" s="272" t="s">
        <v>23</v>
      </c>
      <c r="D47" s="268"/>
      <c r="E47" s="275"/>
      <c r="F47" s="269"/>
      <c r="G47" s="270"/>
      <c r="H47" s="271"/>
    </row>
    <row r="48" spans="1:8" ht="36" customHeight="1" x14ac:dyDescent="0.2">
      <c r="A48" s="17"/>
      <c r="B48" s="276"/>
      <c r="C48" s="272" t="s">
        <v>24</v>
      </c>
      <c r="D48" s="268"/>
      <c r="E48" s="275"/>
      <c r="F48" s="269"/>
      <c r="G48" s="270"/>
      <c r="H48" s="271"/>
    </row>
    <row r="49" spans="1:8" ht="36" customHeight="1" x14ac:dyDescent="0.2">
      <c r="A49" s="17"/>
      <c r="B49" s="266"/>
      <c r="C49" s="272" t="s">
        <v>25</v>
      </c>
      <c r="D49" s="268"/>
      <c r="E49" s="273"/>
      <c r="F49" s="268"/>
      <c r="G49" s="270"/>
      <c r="H49" s="271"/>
    </row>
    <row r="50" spans="1:8" ht="36" customHeight="1" x14ac:dyDescent="0.2">
      <c r="A50" s="17"/>
      <c r="B50" s="277"/>
      <c r="C50" s="278" t="s">
        <v>26</v>
      </c>
      <c r="D50" s="279"/>
      <c r="E50" s="280"/>
      <c r="F50" s="281"/>
      <c r="G50" s="285"/>
      <c r="H50" s="282"/>
    </row>
    <row r="51" spans="1:8" s="42" customFormat="1" ht="30" customHeight="1" thickBot="1" x14ac:dyDescent="0.25">
      <c r="A51" s="43"/>
      <c r="B51" s="38" t="str">
        <f>B42</f>
        <v>E</v>
      </c>
      <c r="C51" s="674" t="str">
        <f>C42</f>
        <v xml:space="preserve">(INSERT LOCATION AND TYPE OF WORK) </v>
      </c>
      <c r="D51" s="657"/>
      <c r="E51" s="657"/>
      <c r="F51" s="658"/>
      <c r="G51" s="43" t="s">
        <v>17</v>
      </c>
      <c r="H51" s="43">
        <f>SUM(H42:H50)</f>
        <v>0</v>
      </c>
    </row>
    <row r="52" spans="1:8" s="42" customFormat="1" ht="30" customHeight="1" thickTop="1" x14ac:dyDescent="0.2">
      <c r="A52" s="44"/>
      <c r="B52" s="140" t="s">
        <v>403</v>
      </c>
      <c r="C52" s="675" t="s">
        <v>29</v>
      </c>
      <c r="D52" s="676"/>
      <c r="E52" s="676"/>
      <c r="F52" s="677"/>
      <c r="G52" s="44"/>
      <c r="H52" s="45"/>
    </row>
    <row r="53" spans="1:8" ht="36" customHeight="1" x14ac:dyDescent="0.2">
      <c r="A53" s="17"/>
      <c r="B53" s="266"/>
      <c r="C53" s="267" t="s">
        <v>19</v>
      </c>
      <c r="D53" s="268"/>
      <c r="E53" s="269" t="s">
        <v>2</v>
      </c>
      <c r="F53" s="269" t="s">
        <v>2</v>
      </c>
      <c r="G53" s="270" t="s">
        <v>2</v>
      </c>
      <c r="H53" s="271"/>
    </row>
    <row r="54" spans="1:8" ht="36" customHeight="1" x14ac:dyDescent="0.2">
      <c r="A54" s="17"/>
      <c r="B54" s="266"/>
      <c r="C54" s="272" t="s">
        <v>594</v>
      </c>
      <c r="D54" s="268"/>
      <c r="E54" s="273"/>
      <c r="F54" s="268"/>
      <c r="G54" s="270"/>
      <c r="H54" s="271"/>
    </row>
    <row r="55" spans="1:8" ht="36" customHeight="1" x14ac:dyDescent="0.2">
      <c r="A55" s="17"/>
      <c r="B55" s="274"/>
      <c r="C55" s="272" t="s">
        <v>21</v>
      </c>
      <c r="D55" s="268"/>
      <c r="E55" s="269"/>
      <c r="F55" s="269"/>
      <c r="G55" s="270"/>
      <c r="H55" s="271"/>
    </row>
    <row r="56" spans="1:8" ht="36" customHeight="1" x14ac:dyDescent="0.2">
      <c r="A56" s="17"/>
      <c r="B56" s="274"/>
      <c r="C56" s="272" t="s">
        <v>22</v>
      </c>
      <c r="D56" s="268"/>
      <c r="E56" s="275"/>
      <c r="F56" s="269"/>
      <c r="G56" s="270"/>
      <c r="H56" s="271"/>
    </row>
    <row r="57" spans="1:8" ht="48" customHeight="1" x14ac:dyDescent="0.2">
      <c r="A57" s="17"/>
      <c r="B57" s="274"/>
      <c r="C57" s="272" t="s">
        <v>23</v>
      </c>
      <c r="D57" s="268"/>
      <c r="E57" s="275"/>
      <c r="F57" s="269"/>
      <c r="G57" s="270"/>
      <c r="H57" s="271"/>
    </row>
    <row r="58" spans="1:8" ht="36" customHeight="1" x14ac:dyDescent="0.2">
      <c r="A58" s="17"/>
      <c r="B58" s="276"/>
      <c r="C58" s="272" t="s">
        <v>24</v>
      </c>
      <c r="D58" s="268"/>
      <c r="E58" s="275"/>
      <c r="F58" s="269"/>
      <c r="G58" s="270"/>
      <c r="H58" s="271"/>
    </row>
    <row r="59" spans="1:8" ht="36" customHeight="1" x14ac:dyDescent="0.2">
      <c r="A59" s="17"/>
      <c r="B59" s="266"/>
      <c r="C59" s="272" t="s">
        <v>25</v>
      </c>
      <c r="D59" s="268"/>
      <c r="E59" s="273"/>
      <c r="F59" s="268"/>
      <c r="G59" s="270"/>
      <c r="H59" s="271"/>
    </row>
    <row r="60" spans="1:8" ht="18" customHeight="1" x14ac:dyDescent="0.2">
      <c r="A60" s="17"/>
      <c r="B60" s="266"/>
      <c r="C60" s="286"/>
      <c r="D60" s="268"/>
      <c r="E60" s="273"/>
      <c r="F60" s="268"/>
      <c r="G60" s="270"/>
      <c r="H60" s="271"/>
    </row>
    <row r="61" spans="1:8" ht="36" customHeight="1" x14ac:dyDescent="0.2">
      <c r="A61" s="17"/>
      <c r="B61" s="287"/>
      <c r="C61" s="288" t="s">
        <v>26</v>
      </c>
      <c r="D61" s="289"/>
      <c r="E61" s="290"/>
      <c r="F61" s="291"/>
      <c r="G61" s="292"/>
      <c r="H61" s="293"/>
    </row>
    <row r="62" spans="1:8" ht="18" customHeight="1" x14ac:dyDescent="0.2">
      <c r="A62" s="20"/>
      <c r="B62" s="6"/>
      <c r="C62" s="34"/>
      <c r="D62" s="9"/>
      <c r="E62" s="8"/>
      <c r="F62" s="7"/>
      <c r="G62" s="20"/>
      <c r="H62" s="20"/>
    </row>
    <row r="63" spans="1:8" s="42" customFormat="1" ht="30" customHeight="1" thickBot="1" x14ac:dyDescent="0.25">
      <c r="A63" s="41"/>
      <c r="B63" s="38" t="str">
        <f>B52</f>
        <v>F</v>
      </c>
      <c r="C63" s="674" t="str">
        <f>C52</f>
        <v xml:space="preserve">(INSERT LOCATION AND TYPE OF WORK) </v>
      </c>
      <c r="D63" s="657"/>
      <c r="E63" s="657"/>
      <c r="F63" s="658"/>
      <c r="G63" s="43" t="s">
        <v>17</v>
      </c>
      <c r="H63" s="43">
        <f>SUM(H52:H62)</f>
        <v>0</v>
      </c>
    </row>
    <row r="64" spans="1:8" s="252" customFormat="1" ht="30" customHeight="1" thickTop="1" x14ac:dyDescent="0.2">
      <c r="A64" s="249"/>
      <c r="B64" s="250" t="s">
        <v>598</v>
      </c>
      <c r="C64" s="682" t="s">
        <v>595</v>
      </c>
      <c r="D64" s="683"/>
      <c r="E64" s="683"/>
      <c r="F64" s="684"/>
      <c r="G64" s="249"/>
      <c r="H64" s="251"/>
    </row>
    <row r="65" spans="1:8" s="224" customFormat="1" ht="30" customHeight="1" x14ac:dyDescent="0.2">
      <c r="A65" s="253" t="s">
        <v>602</v>
      </c>
      <c r="B65" s="203" t="s">
        <v>599</v>
      </c>
      <c r="C65" s="204" t="s">
        <v>614</v>
      </c>
      <c r="D65" s="214" t="s">
        <v>597</v>
      </c>
      <c r="E65" s="205" t="s">
        <v>596</v>
      </c>
      <c r="F65" s="213">
        <v>1</v>
      </c>
      <c r="G65" s="206"/>
      <c r="H65" s="207">
        <f t="shared" ref="H65" si="0">ROUND(G65*F65,2)</f>
        <v>0</v>
      </c>
    </row>
    <row r="66" spans="1:8" s="252" customFormat="1" ht="30" customHeight="1" thickBot="1" x14ac:dyDescent="0.25">
      <c r="A66" s="254"/>
      <c r="B66" s="255" t="str">
        <f>B64</f>
        <v>G</v>
      </c>
      <c r="C66" s="650" t="str">
        <f>C64</f>
        <v>MOBILIZATION /DEMOLIBIZATION</v>
      </c>
      <c r="D66" s="651"/>
      <c r="E66" s="651"/>
      <c r="F66" s="652"/>
      <c r="G66" s="256" t="s">
        <v>17</v>
      </c>
      <c r="H66" s="257">
        <f>H65</f>
        <v>0</v>
      </c>
    </row>
    <row r="67" spans="1:8" ht="36" customHeight="1" thickTop="1" x14ac:dyDescent="0.3">
      <c r="A67" s="74"/>
      <c r="B67" s="10"/>
      <c r="C67" s="57" t="s">
        <v>18</v>
      </c>
      <c r="D67" s="58"/>
      <c r="E67" s="58"/>
      <c r="F67" s="58"/>
      <c r="G67" s="58"/>
      <c r="H67" s="25"/>
    </row>
    <row r="68" spans="1:8" s="42" customFormat="1" ht="32.1" customHeight="1" x14ac:dyDescent="0.2">
      <c r="A68" s="76"/>
      <c r="B68" s="669" t="str">
        <f>B6</f>
        <v>PART 1      CITY FUNDED WORK</v>
      </c>
      <c r="C68" s="670"/>
      <c r="D68" s="670"/>
      <c r="E68" s="670"/>
      <c r="F68" s="670"/>
      <c r="G68" s="59"/>
      <c r="H68" s="68"/>
    </row>
    <row r="69" spans="1:8" ht="30" customHeight="1" thickBot="1" x14ac:dyDescent="0.25">
      <c r="A69" s="18"/>
      <c r="B69" s="38" t="str">
        <f>B7</f>
        <v>A</v>
      </c>
      <c r="C69" s="656" t="str">
        <f>C7</f>
        <v xml:space="preserve">(INSERT LOCATION AND TYPE OF WORK) </v>
      </c>
      <c r="D69" s="657"/>
      <c r="E69" s="657"/>
      <c r="F69" s="658"/>
      <c r="G69" s="18" t="s">
        <v>17</v>
      </c>
      <c r="H69" s="18">
        <f>H15</f>
        <v>0</v>
      </c>
    </row>
    <row r="70" spans="1:8" ht="30" customHeight="1" thickTop="1" thickBot="1" x14ac:dyDescent="0.25">
      <c r="A70" s="18"/>
      <c r="B70" s="38" t="str">
        <f>B16</f>
        <v>B</v>
      </c>
      <c r="C70" s="653" t="str">
        <f>C16</f>
        <v xml:space="preserve">(INSERT LOCATION AND TYPE OF WORK) </v>
      </c>
      <c r="D70" s="654"/>
      <c r="E70" s="654"/>
      <c r="F70" s="655"/>
      <c r="G70" s="18" t="s">
        <v>17</v>
      </c>
      <c r="H70" s="18">
        <f>H25</f>
        <v>0</v>
      </c>
    </row>
    <row r="71" spans="1:8" ht="30" customHeight="1" thickTop="1" thickBot="1" x14ac:dyDescent="0.25">
      <c r="A71" s="18"/>
      <c r="B71" s="38" t="str">
        <f>B26</f>
        <v>C</v>
      </c>
      <c r="C71" s="653" t="str">
        <f>C26</f>
        <v xml:space="preserve">(INSERT LOCATION AND TYPE OF WORK) </v>
      </c>
      <c r="D71" s="654"/>
      <c r="E71" s="654"/>
      <c r="F71" s="655"/>
      <c r="G71" s="18" t="s">
        <v>17</v>
      </c>
      <c r="H71" s="18">
        <f>H35</f>
        <v>0</v>
      </c>
    </row>
    <row r="72" spans="1:8" ht="30" customHeight="1" thickTop="1" thickBot="1" x14ac:dyDescent="0.25">
      <c r="A72" s="18"/>
      <c r="B72" s="38" t="str">
        <f>B36</f>
        <v>D</v>
      </c>
      <c r="C72" s="653" t="str">
        <f>C36</f>
        <v>WATER AND WASTE WORK</v>
      </c>
      <c r="D72" s="654"/>
      <c r="E72" s="654"/>
      <c r="F72" s="655"/>
      <c r="G72" s="18" t="s">
        <v>17</v>
      </c>
      <c r="H72" s="18">
        <f>H36</f>
        <v>0</v>
      </c>
    </row>
    <row r="73" spans="1:8" ht="28.9" customHeight="1" thickTop="1" thickBot="1" x14ac:dyDescent="0.3">
      <c r="A73" s="18"/>
      <c r="B73" s="60"/>
      <c r="C73" s="61"/>
      <c r="D73" s="62"/>
      <c r="E73" s="63"/>
      <c r="F73" s="63"/>
      <c r="G73" s="65" t="s">
        <v>30</v>
      </c>
      <c r="H73" s="64">
        <f>SUM(H69:H72)</f>
        <v>0</v>
      </c>
    </row>
    <row r="74" spans="1:8" s="42" customFormat="1" ht="63" customHeight="1" thickTop="1" thickBot="1" x14ac:dyDescent="0.25">
      <c r="A74" s="43"/>
      <c r="B74" s="663" t="str">
        <f>B41</f>
        <v>PART 2      MANITOBA HYDRO/PROVINCIALLY FUNDED WORK
                 (See B10.6, B18.2.1, B19.6, D2.1, D14.2-3, D15.4)</v>
      </c>
      <c r="C74" s="664"/>
      <c r="D74" s="664"/>
      <c r="E74" s="664"/>
      <c r="F74" s="664"/>
      <c r="G74" s="665"/>
      <c r="H74" s="46"/>
    </row>
    <row r="75" spans="1:8" ht="30" customHeight="1" thickTop="1" thickBot="1" x14ac:dyDescent="0.25">
      <c r="A75" s="28"/>
      <c r="B75" s="38" t="str">
        <f>B42</f>
        <v>E</v>
      </c>
      <c r="C75" s="653" t="str">
        <f>C42</f>
        <v xml:space="preserve">(INSERT LOCATION AND TYPE OF WORK) </v>
      </c>
      <c r="D75" s="654"/>
      <c r="E75" s="654"/>
      <c r="F75" s="655"/>
      <c r="G75" s="28" t="s">
        <v>17</v>
      </c>
      <c r="H75" s="28">
        <f>H51</f>
        <v>0</v>
      </c>
    </row>
    <row r="76" spans="1:8" ht="30" customHeight="1" thickTop="1" thickBot="1" x14ac:dyDescent="0.25">
      <c r="A76" s="22"/>
      <c r="B76" s="77" t="str">
        <f>B52</f>
        <v>F</v>
      </c>
      <c r="C76" s="653" t="str">
        <f>C52</f>
        <v xml:space="preserve">(INSERT LOCATION AND TYPE OF WORK) </v>
      </c>
      <c r="D76" s="654"/>
      <c r="E76" s="654"/>
      <c r="F76" s="655"/>
      <c r="G76" s="22" t="s">
        <v>17</v>
      </c>
      <c r="H76" s="22">
        <f>H63</f>
        <v>0</v>
      </c>
    </row>
    <row r="77" spans="1:8" ht="28.9" customHeight="1" thickTop="1" thickBot="1" x14ac:dyDescent="0.3">
      <c r="A77" s="18"/>
      <c r="B77" s="258"/>
      <c r="C77" s="61"/>
      <c r="D77" s="62"/>
      <c r="E77" s="63"/>
      <c r="F77" s="63"/>
      <c r="G77" s="259" t="s">
        <v>31</v>
      </c>
      <c r="H77" s="55">
        <f>SUM(H75:H76)</f>
        <v>0</v>
      </c>
    </row>
    <row r="78" spans="1:8" ht="30" customHeight="1" thickTop="1" thickBot="1" x14ac:dyDescent="0.3">
      <c r="A78" s="18"/>
      <c r="B78" s="77" t="str">
        <f>B64</f>
        <v>G</v>
      </c>
      <c r="C78" s="653" t="str">
        <f>C64</f>
        <v>MOBILIZATION /DEMOLIBIZATION</v>
      </c>
      <c r="D78" s="654"/>
      <c r="E78" s="654"/>
      <c r="F78" s="655"/>
      <c r="G78" s="261" t="s">
        <v>601</v>
      </c>
      <c r="H78" s="260">
        <f>H66</f>
        <v>0</v>
      </c>
    </row>
    <row r="79" spans="1:8" s="37" customFormat="1" ht="37.9" customHeight="1" thickTop="1" x14ac:dyDescent="0.2">
      <c r="A79" s="17"/>
      <c r="B79" s="659" t="s">
        <v>35</v>
      </c>
      <c r="C79" s="660"/>
      <c r="D79" s="660"/>
      <c r="E79" s="660"/>
      <c r="F79" s="660"/>
      <c r="G79" s="661">
        <f>H73+H77+H78</f>
        <v>0</v>
      </c>
      <c r="H79" s="662"/>
    </row>
    <row r="80" spans="1:8" ht="15.95" customHeight="1" x14ac:dyDescent="0.2">
      <c r="A80" s="75"/>
      <c r="B80" s="70"/>
      <c r="C80" s="71"/>
      <c r="D80" s="72"/>
      <c r="E80" s="71"/>
      <c r="F80" s="71"/>
      <c r="G80" s="26"/>
      <c r="H80" s="27"/>
    </row>
  </sheetData>
  <mergeCells count="27">
    <mergeCell ref="B6:F6"/>
    <mergeCell ref="B68:F68"/>
    <mergeCell ref="C7:F7"/>
    <mergeCell ref="C15:F15"/>
    <mergeCell ref="C16:F16"/>
    <mergeCell ref="C25:F25"/>
    <mergeCell ref="C63:F63"/>
    <mergeCell ref="C42:F42"/>
    <mergeCell ref="C51:F51"/>
    <mergeCell ref="C36:F36"/>
    <mergeCell ref="C26:F26"/>
    <mergeCell ref="C35:F35"/>
    <mergeCell ref="C52:F52"/>
    <mergeCell ref="B41:G41"/>
    <mergeCell ref="C40:F40"/>
    <mergeCell ref="C64:F64"/>
    <mergeCell ref="G79:H79"/>
    <mergeCell ref="C76:F76"/>
    <mergeCell ref="C75:F75"/>
    <mergeCell ref="B74:G74"/>
    <mergeCell ref="C71:F71"/>
    <mergeCell ref="C72:F72"/>
    <mergeCell ref="C66:F66"/>
    <mergeCell ref="C78:F78"/>
    <mergeCell ref="C69:F69"/>
    <mergeCell ref="C70:F70"/>
    <mergeCell ref="B79:F79"/>
  </mergeCells>
  <phoneticPr fontId="0" type="noConversion"/>
  <conditionalFormatting sqref="D65">
    <cfRule type="cellIs" dxfId="578" priority="2" stopIfTrue="1" operator="equal">
      <formula>"CW 2130-R11"</formula>
    </cfRule>
    <cfRule type="cellIs" dxfId="577" priority="3" stopIfTrue="1" operator="equal">
      <formula>"CW 3120-R2"</formula>
    </cfRule>
    <cfRule type="cellIs" dxfId="576" priority="4" stopIfTrue="1" operator="equal">
      <formula>"CW 3240-R7"</formula>
    </cfRule>
  </conditionalFormatting>
  <conditionalFormatting sqref="G65">
    <cfRule type="expression" dxfId="575" priority="1">
      <formula>G65&gt;G79*0.05</formula>
    </cfRule>
  </conditionalFormatting>
  <dataValidations disablePrompts="1" count="1">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5" xr:uid="{00000000-0002-0000-0200-000000000000}">
      <formula1>IF(AND(G65&gt;=0.01,G65&lt;=G79*0.05),ROUND(G65,2),0.01)</formula1>
    </dataValidation>
  </dataValidations>
  <pageMargins left="0.5" right="0.5" top="0.75" bottom="0.75" header="0.25" footer="0.25"/>
  <pageSetup scale="75" orientation="portrait" r:id="rId1"/>
  <headerFooter alignWithMargins="0">
    <oddHeader>&amp;L&amp;10The City of Winnipeg
Tender No. xxx-yyyy 
&amp;R&amp;10Bid Submission
&amp;P of &amp;N</oddHeader>
    <oddFooter xml:space="preserve">&amp;R                   </oddFooter>
  </headerFooter>
  <rowBreaks count="5" manualBreakCount="5">
    <brk id="15" min="1" max="7" man="1"/>
    <brk id="25" min="1" max="7" man="1"/>
    <brk id="40" min="1" max="7" man="1"/>
    <brk id="51" min="1" max="7" man="1"/>
    <brk id="66" min="1"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3"/>
    <pageSetUpPr autoPageBreaks="0"/>
  </sheetPr>
  <dimension ref="A1:H265"/>
  <sheetViews>
    <sheetView showZeros="0" showOutlineSymbols="0" view="pageBreakPreview" topLeftCell="A71" zoomScale="85" zoomScaleNormal="87" zoomScaleSheetLayoutView="85" zoomScalePageLayoutView="85" workbookViewId="0">
      <selection activeCell="B78" sqref="B78"/>
    </sheetView>
  </sheetViews>
  <sheetFormatPr defaultColWidth="10.5546875" defaultRowHeight="15" x14ac:dyDescent="0.2"/>
  <cols>
    <col min="1" max="1" width="11" style="247" customWidth="1"/>
    <col min="2" max="2" width="8.77734375" style="177" customWidth="1"/>
    <col min="3" max="3" width="36.77734375" style="172" customWidth="1"/>
    <col min="4" max="4" width="12.77734375" style="248" customWidth="1"/>
    <col min="5" max="5" width="6.77734375" style="172" customWidth="1"/>
    <col min="6" max="6" width="11.77734375" style="172" customWidth="1"/>
    <col min="7" max="7" width="11.77734375" style="247" customWidth="1"/>
    <col min="8" max="8" width="16.77734375" style="247" customWidth="1"/>
    <col min="9" max="16384" width="10.5546875" style="172"/>
  </cols>
  <sheetData>
    <row r="1" spans="1:8" ht="15.75" x14ac:dyDescent="0.2">
      <c r="A1" s="169"/>
      <c r="B1" s="170" t="s">
        <v>404</v>
      </c>
      <c r="C1" s="171"/>
      <c r="D1" s="171"/>
      <c r="E1" s="171"/>
      <c r="F1" s="171"/>
      <c r="G1" s="169"/>
      <c r="H1" s="171"/>
    </row>
    <row r="2" spans="1:8" x14ac:dyDescent="0.2">
      <c r="A2" s="173"/>
      <c r="B2" s="174" t="s">
        <v>405</v>
      </c>
      <c r="C2" s="175"/>
      <c r="D2" s="175"/>
      <c r="E2" s="175"/>
      <c r="F2" s="175"/>
      <c r="G2" s="173"/>
      <c r="H2" s="175"/>
    </row>
    <row r="3" spans="1:8" x14ac:dyDescent="0.2">
      <c r="A3" s="176"/>
      <c r="B3" s="177" t="s">
        <v>1</v>
      </c>
      <c r="C3" s="178"/>
      <c r="D3" s="178"/>
      <c r="E3" s="178"/>
      <c r="F3" s="178"/>
      <c r="G3" s="179"/>
      <c r="H3" s="180"/>
    </row>
    <row r="4" spans="1:8" x14ac:dyDescent="0.2">
      <c r="A4" s="181" t="s">
        <v>27</v>
      </c>
      <c r="B4" s="182" t="s">
        <v>3</v>
      </c>
      <c r="C4" s="183" t="s">
        <v>4</v>
      </c>
      <c r="D4" s="184" t="s">
        <v>5</v>
      </c>
      <c r="E4" s="185" t="s">
        <v>6</v>
      </c>
      <c r="F4" s="185" t="s">
        <v>7</v>
      </c>
      <c r="G4" s="186" t="s">
        <v>8</v>
      </c>
      <c r="H4" s="184" t="s">
        <v>9</v>
      </c>
    </row>
    <row r="5" spans="1:8" ht="15.75" thickBot="1" x14ac:dyDescent="0.25">
      <c r="A5" s="187"/>
      <c r="B5" s="188"/>
      <c r="C5" s="189"/>
      <c r="D5" s="190" t="s">
        <v>10</v>
      </c>
      <c r="E5" s="191"/>
      <c r="F5" s="192" t="s">
        <v>11</v>
      </c>
      <c r="G5" s="193"/>
      <c r="H5" s="194"/>
    </row>
    <row r="6" spans="1:8" ht="30" customHeight="1" thickTop="1" x14ac:dyDescent="0.2">
      <c r="A6" s="195"/>
      <c r="B6" s="685" t="s">
        <v>32</v>
      </c>
      <c r="C6" s="686"/>
      <c r="D6" s="686"/>
      <c r="E6" s="686"/>
      <c r="F6" s="687"/>
      <c r="G6" s="196"/>
      <c r="H6" s="197"/>
    </row>
    <row r="7" spans="1:8" s="201" customFormat="1" ht="30" customHeight="1" x14ac:dyDescent="0.2">
      <c r="A7" s="198"/>
      <c r="B7" s="199" t="s">
        <v>12</v>
      </c>
      <c r="C7" s="682" t="s">
        <v>406</v>
      </c>
      <c r="D7" s="688"/>
      <c r="E7" s="688"/>
      <c r="F7" s="689"/>
      <c r="G7" s="200"/>
      <c r="H7" s="200" t="s">
        <v>2</v>
      </c>
    </row>
    <row r="8" spans="1:8" ht="36" customHeight="1" x14ac:dyDescent="0.2">
      <c r="A8" s="195"/>
      <c r="B8" s="395"/>
      <c r="C8" s="396" t="s">
        <v>19</v>
      </c>
      <c r="D8" s="397"/>
      <c r="E8" s="398" t="s">
        <v>2</v>
      </c>
      <c r="F8" s="398" t="s">
        <v>2</v>
      </c>
      <c r="G8" s="400" t="s">
        <v>2</v>
      </c>
      <c r="H8" s="400"/>
    </row>
    <row r="9" spans="1:8" s="208" customFormat="1" ht="33.75" customHeight="1" x14ac:dyDescent="0.2">
      <c r="A9" s="202" t="s">
        <v>42</v>
      </c>
      <c r="B9" s="401" t="s">
        <v>213</v>
      </c>
      <c r="C9" s="402" t="s">
        <v>43</v>
      </c>
      <c r="D9" s="428" t="s">
        <v>618</v>
      </c>
      <c r="E9" s="404" t="s">
        <v>37</v>
      </c>
      <c r="F9" s="429">
        <v>10</v>
      </c>
      <c r="G9" s="410"/>
      <c r="H9" s="411">
        <f>ROUND(G9*F9,2)</f>
        <v>0</v>
      </c>
    </row>
    <row r="10" spans="1:8" s="210" customFormat="1" ht="27" customHeight="1" x14ac:dyDescent="0.2">
      <c r="A10" s="209" t="s">
        <v>44</v>
      </c>
      <c r="B10" s="401" t="s">
        <v>38</v>
      </c>
      <c r="C10" s="402" t="s">
        <v>45</v>
      </c>
      <c r="D10" s="428" t="s">
        <v>618</v>
      </c>
      <c r="E10" s="404" t="s">
        <v>39</v>
      </c>
      <c r="F10" s="429">
        <v>800</v>
      </c>
      <c r="G10" s="410"/>
      <c r="H10" s="411">
        <f>ROUND(G10*F10,2)</f>
        <v>0</v>
      </c>
    </row>
    <row r="11" spans="1:8" ht="36" customHeight="1" x14ac:dyDescent="0.2">
      <c r="A11" s="195"/>
      <c r="B11" s="395"/>
      <c r="C11" s="431" t="s">
        <v>20</v>
      </c>
      <c r="D11" s="397"/>
      <c r="E11" s="432"/>
      <c r="F11" s="397"/>
      <c r="G11" s="400"/>
      <c r="H11" s="400"/>
    </row>
    <row r="12" spans="1:8" s="210" customFormat="1" ht="39" customHeight="1" x14ac:dyDescent="0.2">
      <c r="A12" s="211" t="s">
        <v>407</v>
      </c>
      <c r="B12" s="401" t="s">
        <v>115</v>
      </c>
      <c r="C12" s="402" t="s">
        <v>408</v>
      </c>
      <c r="D12" s="403" t="s">
        <v>227</v>
      </c>
      <c r="E12" s="404"/>
      <c r="F12" s="429"/>
      <c r="G12" s="406"/>
      <c r="H12" s="411"/>
    </row>
    <row r="13" spans="1:8" s="210" customFormat="1" ht="34.5" customHeight="1" x14ac:dyDescent="0.2">
      <c r="A13" s="211" t="s">
        <v>409</v>
      </c>
      <c r="B13" s="408" t="s">
        <v>40</v>
      </c>
      <c r="C13" s="402" t="s">
        <v>619</v>
      </c>
      <c r="D13" s="403" t="s">
        <v>2</v>
      </c>
      <c r="E13" s="404" t="s">
        <v>39</v>
      </c>
      <c r="F13" s="429">
        <v>300</v>
      </c>
      <c r="G13" s="410"/>
      <c r="H13" s="411">
        <f>ROUND(G13*F13,2)</f>
        <v>0</v>
      </c>
    </row>
    <row r="14" spans="1:8" s="210" customFormat="1" ht="37.5" customHeight="1" x14ac:dyDescent="0.2">
      <c r="A14" s="211" t="s">
        <v>410</v>
      </c>
      <c r="B14" s="456" t="s">
        <v>116</v>
      </c>
      <c r="C14" s="402" t="s">
        <v>411</v>
      </c>
      <c r="D14" s="403" t="s">
        <v>227</v>
      </c>
      <c r="E14" s="404"/>
      <c r="F14" s="429"/>
      <c r="G14" s="406"/>
      <c r="H14" s="411"/>
    </row>
    <row r="15" spans="1:8" s="210" customFormat="1" ht="39" customHeight="1" x14ac:dyDescent="0.2">
      <c r="A15" s="211" t="s">
        <v>412</v>
      </c>
      <c r="B15" s="408" t="s">
        <v>40</v>
      </c>
      <c r="C15" s="402" t="s">
        <v>620</v>
      </c>
      <c r="D15" s="403" t="s">
        <v>2</v>
      </c>
      <c r="E15" s="404" t="s">
        <v>39</v>
      </c>
      <c r="F15" s="429">
        <v>20</v>
      </c>
      <c r="G15" s="410"/>
      <c r="H15" s="411">
        <f>ROUND(G15*F15,2)</f>
        <v>0</v>
      </c>
    </row>
    <row r="16" spans="1:8" s="210" customFormat="1" ht="36.75" customHeight="1" x14ac:dyDescent="0.2">
      <c r="A16" s="211" t="s">
        <v>413</v>
      </c>
      <c r="B16" s="408" t="s">
        <v>47</v>
      </c>
      <c r="C16" s="402" t="s">
        <v>621</v>
      </c>
      <c r="D16" s="403" t="s">
        <v>2</v>
      </c>
      <c r="E16" s="404" t="s">
        <v>39</v>
      </c>
      <c r="F16" s="429">
        <v>100</v>
      </c>
      <c r="G16" s="410"/>
      <c r="H16" s="411">
        <f>ROUND(G16*F16,2)</f>
        <v>0</v>
      </c>
    </row>
    <row r="17" spans="1:8" s="210" customFormat="1" ht="36" customHeight="1" x14ac:dyDescent="0.2">
      <c r="A17" s="211" t="s">
        <v>414</v>
      </c>
      <c r="B17" s="408" t="s">
        <v>59</v>
      </c>
      <c r="C17" s="402" t="s">
        <v>622</v>
      </c>
      <c r="D17" s="403" t="s">
        <v>2</v>
      </c>
      <c r="E17" s="404" t="s">
        <v>39</v>
      </c>
      <c r="F17" s="429">
        <v>50</v>
      </c>
      <c r="G17" s="410"/>
      <c r="H17" s="411">
        <f>ROUND(G17*F17,2)</f>
        <v>0</v>
      </c>
    </row>
    <row r="18" spans="1:8" s="210" customFormat="1" ht="27" customHeight="1" x14ac:dyDescent="0.2">
      <c r="A18" s="211" t="s">
        <v>415</v>
      </c>
      <c r="B18" s="401" t="s">
        <v>117</v>
      </c>
      <c r="C18" s="457" t="s">
        <v>416</v>
      </c>
      <c r="D18" s="403" t="s">
        <v>326</v>
      </c>
      <c r="E18" s="404" t="s">
        <v>39</v>
      </c>
      <c r="F18" s="429">
        <v>450</v>
      </c>
      <c r="G18" s="410"/>
      <c r="H18" s="411">
        <f>ROUND(G18*F18,2)</f>
        <v>0</v>
      </c>
    </row>
    <row r="19" spans="1:8" s="210" customFormat="1" ht="27" customHeight="1" x14ac:dyDescent="0.2">
      <c r="A19" s="211" t="s">
        <v>417</v>
      </c>
      <c r="B19" s="401" t="s">
        <v>119</v>
      </c>
      <c r="C19" s="457" t="s">
        <v>418</v>
      </c>
      <c r="D19" s="403" t="s">
        <v>326</v>
      </c>
      <c r="E19" s="404" t="s">
        <v>39</v>
      </c>
      <c r="F19" s="429">
        <v>450</v>
      </c>
      <c r="G19" s="410"/>
      <c r="H19" s="411">
        <f>ROUND(G19*F19,2)</f>
        <v>0</v>
      </c>
    </row>
    <row r="20" spans="1:8" s="210" customFormat="1" ht="27" customHeight="1" x14ac:dyDescent="0.2">
      <c r="A20" s="211" t="s">
        <v>48</v>
      </c>
      <c r="B20" s="401" t="s">
        <v>120</v>
      </c>
      <c r="C20" s="402" t="s">
        <v>49</v>
      </c>
      <c r="D20" s="403" t="s">
        <v>227</v>
      </c>
      <c r="E20" s="404"/>
      <c r="F20" s="429"/>
      <c r="G20" s="406"/>
      <c r="H20" s="411"/>
    </row>
    <row r="21" spans="1:8" s="210" customFormat="1" ht="27" customHeight="1" x14ac:dyDescent="0.2">
      <c r="A21" s="211" t="s">
        <v>50</v>
      </c>
      <c r="B21" s="408" t="s">
        <v>40</v>
      </c>
      <c r="C21" s="402" t="s">
        <v>51</v>
      </c>
      <c r="D21" s="403" t="s">
        <v>2</v>
      </c>
      <c r="E21" s="404" t="s">
        <v>46</v>
      </c>
      <c r="F21" s="429">
        <v>300</v>
      </c>
      <c r="G21" s="410"/>
      <c r="H21" s="411">
        <f>ROUND(G21*F21,2)</f>
        <v>0</v>
      </c>
    </row>
    <row r="22" spans="1:8" s="210" customFormat="1" ht="27" customHeight="1" x14ac:dyDescent="0.2">
      <c r="A22" s="211" t="s">
        <v>52</v>
      </c>
      <c r="B22" s="401" t="s">
        <v>123</v>
      </c>
      <c r="C22" s="402" t="s">
        <v>53</v>
      </c>
      <c r="D22" s="403" t="s">
        <v>227</v>
      </c>
      <c r="E22" s="404"/>
      <c r="F22" s="429"/>
      <c r="G22" s="406"/>
      <c r="H22" s="411"/>
    </row>
    <row r="23" spans="1:8" s="210" customFormat="1" ht="27" customHeight="1" x14ac:dyDescent="0.2">
      <c r="A23" s="211" t="s">
        <v>54</v>
      </c>
      <c r="B23" s="408" t="s">
        <v>40</v>
      </c>
      <c r="C23" s="402" t="s">
        <v>55</v>
      </c>
      <c r="D23" s="403" t="s">
        <v>2</v>
      </c>
      <c r="E23" s="404" t="s">
        <v>46</v>
      </c>
      <c r="F23" s="429">
        <v>300</v>
      </c>
      <c r="G23" s="410"/>
      <c r="H23" s="411">
        <f>ROUND(G23*F23,2)</f>
        <v>0</v>
      </c>
    </row>
    <row r="24" spans="1:8" s="208" customFormat="1" ht="27" customHeight="1" x14ac:dyDescent="0.2">
      <c r="A24" s="211" t="s">
        <v>419</v>
      </c>
      <c r="B24" s="401" t="s">
        <v>124</v>
      </c>
      <c r="C24" s="402" t="s">
        <v>420</v>
      </c>
      <c r="D24" s="403" t="s">
        <v>127</v>
      </c>
      <c r="E24" s="404"/>
      <c r="F24" s="429"/>
      <c r="G24" s="406"/>
      <c r="H24" s="411"/>
    </row>
    <row r="25" spans="1:8" s="210" customFormat="1" ht="27" customHeight="1" x14ac:dyDescent="0.2">
      <c r="A25" s="211" t="s">
        <v>421</v>
      </c>
      <c r="B25" s="408" t="s">
        <v>40</v>
      </c>
      <c r="C25" s="402" t="s">
        <v>623</v>
      </c>
      <c r="D25" s="403" t="s">
        <v>422</v>
      </c>
      <c r="E25" s="404"/>
      <c r="F25" s="429"/>
      <c r="G25" s="406"/>
      <c r="H25" s="411"/>
    </row>
    <row r="26" spans="1:8" s="210" customFormat="1" ht="27" customHeight="1" x14ac:dyDescent="0.2">
      <c r="A26" s="211" t="s">
        <v>423</v>
      </c>
      <c r="B26" s="409" t="s">
        <v>129</v>
      </c>
      <c r="C26" s="402" t="s">
        <v>424</v>
      </c>
      <c r="D26" s="403"/>
      <c r="E26" s="404" t="s">
        <v>39</v>
      </c>
      <c r="F26" s="429">
        <v>10</v>
      </c>
      <c r="G26" s="410"/>
      <c r="H26" s="411">
        <f>ROUND(G26*F26,2)</f>
        <v>0</v>
      </c>
    </row>
    <row r="27" spans="1:8" s="210" customFormat="1" ht="27" customHeight="1" x14ac:dyDescent="0.2">
      <c r="A27" s="211" t="s">
        <v>425</v>
      </c>
      <c r="B27" s="409" t="s">
        <v>130</v>
      </c>
      <c r="C27" s="402" t="s">
        <v>426</v>
      </c>
      <c r="D27" s="403"/>
      <c r="E27" s="404" t="s">
        <v>39</v>
      </c>
      <c r="F27" s="429">
        <v>50</v>
      </c>
      <c r="G27" s="410"/>
      <c r="H27" s="411">
        <f>ROUND(G27*F27,2)</f>
        <v>0</v>
      </c>
    </row>
    <row r="28" spans="1:8" s="208" customFormat="1" ht="27" customHeight="1" x14ac:dyDescent="0.2">
      <c r="A28" s="211" t="s">
        <v>427</v>
      </c>
      <c r="B28" s="401" t="s">
        <v>125</v>
      </c>
      <c r="C28" s="402" t="s">
        <v>428</v>
      </c>
      <c r="D28" s="403" t="s">
        <v>429</v>
      </c>
      <c r="E28" s="404"/>
      <c r="F28" s="429"/>
      <c r="G28" s="406"/>
      <c r="H28" s="411"/>
    </row>
    <row r="29" spans="1:8" s="210" customFormat="1" ht="27" customHeight="1" x14ac:dyDescent="0.2">
      <c r="A29" s="211" t="s">
        <v>430</v>
      </c>
      <c r="B29" s="408" t="s">
        <v>40</v>
      </c>
      <c r="C29" s="402" t="s">
        <v>431</v>
      </c>
      <c r="D29" s="403" t="s">
        <v>432</v>
      </c>
      <c r="E29" s="404" t="s">
        <v>58</v>
      </c>
      <c r="F29" s="429">
        <v>835</v>
      </c>
      <c r="G29" s="410"/>
      <c r="H29" s="411">
        <f>ROUND(G29*F29,2)</f>
        <v>0</v>
      </c>
    </row>
    <row r="30" spans="1:8" s="210" customFormat="1" ht="27" customHeight="1" x14ac:dyDescent="0.2">
      <c r="A30" s="211" t="s">
        <v>433</v>
      </c>
      <c r="B30" s="401" t="s">
        <v>126</v>
      </c>
      <c r="C30" s="402" t="s">
        <v>434</v>
      </c>
      <c r="D30" s="403" t="s">
        <v>429</v>
      </c>
      <c r="E30" s="404"/>
      <c r="F30" s="429"/>
      <c r="G30" s="406"/>
      <c r="H30" s="411"/>
    </row>
    <row r="31" spans="1:8" s="210" customFormat="1" ht="37.5" customHeight="1" x14ac:dyDescent="0.2">
      <c r="A31" s="211" t="s">
        <v>435</v>
      </c>
      <c r="B31" s="408" t="s">
        <v>40</v>
      </c>
      <c r="C31" s="402" t="s">
        <v>624</v>
      </c>
      <c r="D31" s="403" t="s">
        <v>147</v>
      </c>
      <c r="E31" s="404" t="s">
        <v>58</v>
      </c>
      <c r="F31" s="429">
        <v>750</v>
      </c>
      <c r="G31" s="410"/>
      <c r="H31" s="411">
        <f>ROUND(G31*F31,2)</f>
        <v>0</v>
      </c>
    </row>
    <row r="32" spans="1:8" s="210" customFormat="1" ht="38.25" customHeight="1" x14ac:dyDescent="0.2">
      <c r="A32" s="211" t="s">
        <v>436</v>
      </c>
      <c r="B32" s="408" t="s">
        <v>47</v>
      </c>
      <c r="C32" s="402" t="s">
        <v>625</v>
      </c>
      <c r="D32" s="403" t="s">
        <v>135</v>
      </c>
      <c r="E32" s="404" t="s">
        <v>58</v>
      </c>
      <c r="F32" s="429">
        <v>85</v>
      </c>
      <c r="G32" s="410"/>
      <c r="H32" s="411">
        <f>ROUND(G32*F32,2)</f>
        <v>0</v>
      </c>
    </row>
    <row r="33" spans="1:8" s="210" customFormat="1" ht="27" customHeight="1" x14ac:dyDescent="0.2">
      <c r="A33" s="211" t="s">
        <v>132</v>
      </c>
      <c r="B33" s="401" t="s">
        <v>133</v>
      </c>
      <c r="C33" s="402" t="s">
        <v>60</v>
      </c>
      <c r="D33" s="403" t="s">
        <v>429</v>
      </c>
      <c r="E33" s="404"/>
      <c r="F33" s="429"/>
      <c r="G33" s="406"/>
      <c r="H33" s="411"/>
    </row>
    <row r="34" spans="1:8" s="210" customFormat="1" ht="36" customHeight="1" x14ac:dyDescent="0.2">
      <c r="A34" s="211" t="s">
        <v>134</v>
      </c>
      <c r="B34" s="408" t="s">
        <v>40</v>
      </c>
      <c r="C34" s="402" t="s">
        <v>625</v>
      </c>
      <c r="D34" s="403" t="s">
        <v>135</v>
      </c>
      <c r="E34" s="404" t="s">
        <v>58</v>
      </c>
      <c r="F34" s="429">
        <v>25</v>
      </c>
      <c r="G34" s="410"/>
      <c r="H34" s="411">
        <f>ROUND(G34*F34,2)</f>
        <v>0</v>
      </c>
    </row>
    <row r="35" spans="1:8" s="210" customFormat="1" ht="39" customHeight="1" x14ac:dyDescent="0.2">
      <c r="A35" s="211" t="s">
        <v>437</v>
      </c>
      <c r="B35" s="408" t="s">
        <v>47</v>
      </c>
      <c r="C35" s="402" t="s">
        <v>626</v>
      </c>
      <c r="D35" s="403" t="s">
        <v>438</v>
      </c>
      <c r="E35" s="404" t="s">
        <v>58</v>
      </c>
      <c r="F35" s="429">
        <v>50</v>
      </c>
      <c r="G35" s="410"/>
      <c r="H35" s="411">
        <f>ROUND(G35*F35,2)</f>
        <v>0</v>
      </c>
    </row>
    <row r="36" spans="1:8" s="212" customFormat="1" ht="39" customHeight="1" x14ac:dyDescent="0.2">
      <c r="A36" s="211" t="s">
        <v>241</v>
      </c>
      <c r="B36" s="408" t="s">
        <v>59</v>
      </c>
      <c r="C36" s="402" t="s">
        <v>627</v>
      </c>
      <c r="D36" s="403" t="s">
        <v>136</v>
      </c>
      <c r="E36" s="404" t="s">
        <v>58</v>
      </c>
      <c r="F36" s="429">
        <v>19</v>
      </c>
      <c r="G36" s="410"/>
      <c r="H36" s="411">
        <f>ROUND(G36*F36,2)</f>
        <v>0</v>
      </c>
    </row>
    <row r="37" spans="1:8" s="210" customFormat="1" ht="39" customHeight="1" x14ac:dyDescent="0.2">
      <c r="A37" s="211" t="s">
        <v>439</v>
      </c>
      <c r="B37" s="401" t="s">
        <v>138</v>
      </c>
      <c r="C37" s="402" t="s">
        <v>440</v>
      </c>
      <c r="D37" s="403" t="s">
        <v>441</v>
      </c>
      <c r="E37" s="404" t="s">
        <v>39</v>
      </c>
      <c r="F37" s="429">
        <v>35</v>
      </c>
      <c r="G37" s="410"/>
      <c r="H37" s="411">
        <f>ROUND(G37*F37,2)</f>
        <v>0</v>
      </c>
    </row>
    <row r="38" spans="1:8" s="210" customFormat="1" ht="27" customHeight="1" x14ac:dyDescent="0.2">
      <c r="A38" s="211" t="s">
        <v>242</v>
      </c>
      <c r="B38" s="401" t="s">
        <v>142</v>
      </c>
      <c r="C38" s="402" t="s">
        <v>243</v>
      </c>
      <c r="D38" s="403" t="s">
        <v>628</v>
      </c>
      <c r="E38" s="433"/>
      <c r="F38" s="429"/>
      <c r="G38" s="406"/>
      <c r="H38" s="411"/>
    </row>
    <row r="39" spans="1:8" s="210" customFormat="1" ht="27" customHeight="1" x14ac:dyDescent="0.2">
      <c r="A39" s="211" t="s">
        <v>442</v>
      </c>
      <c r="B39" s="408" t="s">
        <v>40</v>
      </c>
      <c r="C39" s="402" t="s">
        <v>443</v>
      </c>
      <c r="D39" s="403"/>
      <c r="E39" s="404"/>
      <c r="F39" s="429"/>
      <c r="G39" s="406"/>
      <c r="H39" s="411"/>
    </row>
    <row r="40" spans="1:8" s="210" customFormat="1" ht="27" customHeight="1" x14ac:dyDescent="0.2">
      <c r="A40" s="211" t="s">
        <v>244</v>
      </c>
      <c r="B40" s="409" t="s">
        <v>129</v>
      </c>
      <c r="C40" s="402" t="s">
        <v>153</v>
      </c>
      <c r="D40" s="403"/>
      <c r="E40" s="404" t="s">
        <v>41</v>
      </c>
      <c r="F40" s="429">
        <v>1210</v>
      </c>
      <c r="G40" s="410"/>
      <c r="H40" s="411">
        <f>ROUND(G40*F40,2)</f>
        <v>0</v>
      </c>
    </row>
    <row r="41" spans="1:8" s="210" customFormat="1" ht="27" customHeight="1" x14ac:dyDescent="0.2">
      <c r="A41" s="211" t="s">
        <v>245</v>
      </c>
      <c r="B41" s="408" t="s">
        <v>47</v>
      </c>
      <c r="C41" s="402" t="s">
        <v>82</v>
      </c>
      <c r="D41" s="403"/>
      <c r="E41" s="404"/>
      <c r="F41" s="429"/>
      <c r="G41" s="406"/>
      <c r="H41" s="411"/>
    </row>
    <row r="42" spans="1:8" s="210" customFormat="1" ht="27" customHeight="1" x14ac:dyDescent="0.2">
      <c r="A42" s="211" t="s">
        <v>246</v>
      </c>
      <c r="B42" s="409" t="s">
        <v>129</v>
      </c>
      <c r="C42" s="402" t="s">
        <v>153</v>
      </c>
      <c r="D42" s="403"/>
      <c r="E42" s="404" t="s">
        <v>41</v>
      </c>
      <c r="F42" s="429">
        <v>100</v>
      </c>
      <c r="G42" s="410"/>
      <c r="H42" s="411">
        <f>ROUND(G42*F42,2)</f>
        <v>0</v>
      </c>
    </row>
    <row r="43" spans="1:8" s="208" customFormat="1" ht="27" customHeight="1" x14ac:dyDescent="0.2">
      <c r="A43" s="211" t="s">
        <v>137</v>
      </c>
      <c r="B43" s="401" t="s">
        <v>144</v>
      </c>
      <c r="C43" s="402" t="s">
        <v>139</v>
      </c>
      <c r="D43" s="403" t="s">
        <v>444</v>
      </c>
      <c r="E43" s="404"/>
      <c r="F43" s="429"/>
      <c r="G43" s="406"/>
      <c r="H43" s="411"/>
    </row>
    <row r="44" spans="1:8" s="210" customFormat="1" ht="27" customHeight="1" x14ac:dyDescent="0.2">
      <c r="A44" s="211" t="s">
        <v>140</v>
      </c>
      <c r="B44" s="408" t="s">
        <v>40</v>
      </c>
      <c r="C44" s="402" t="s">
        <v>445</v>
      </c>
      <c r="D44" s="403" t="s">
        <v>2</v>
      </c>
      <c r="E44" s="404" t="s">
        <v>39</v>
      </c>
      <c r="F44" s="429">
        <v>200</v>
      </c>
      <c r="G44" s="410"/>
      <c r="H44" s="411">
        <f>ROUND(G44*F44,2)</f>
        <v>0</v>
      </c>
    </row>
    <row r="45" spans="1:8" s="210" customFormat="1" ht="27" customHeight="1" x14ac:dyDescent="0.2">
      <c r="A45" s="211" t="s">
        <v>446</v>
      </c>
      <c r="B45" s="408" t="s">
        <v>47</v>
      </c>
      <c r="C45" s="402" t="s">
        <v>447</v>
      </c>
      <c r="D45" s="403" t="s">
        <v>2</v>
      </c>
      <c r="E45" s="404" t="s">
        <v>39</v>
      </c>
      <c r="F45" s="429">
        <v>100</v>
      </c>
      <c r="G45" s="410"/>
      <c r="H45" s="411">
        <f>ROUND(G45*F45,2)</f>
        <v>0</v>
      </c>
    </row>
    <row r="46" spans="1:8" s="210" customFormat="1" ht="27" customHeight="1" x14ac:dyDescent="0.2">
      <c r="A46" s="211" t="s">
        <v>448</v>
      </c>
      <c r="B46" s="408" t="s">
        <v>59</v>
      </c>
      <c r="C46" s="402" t="s">
        <v>449</v>
      </c>
      <c r="D46" s="403" t="s">
        <v>2</v>
      </c>
      <c r="E46" s="404" t="s">
        <v>39</v>
      </c>
      <c r="F46" s="429">
        <v>25</v>
      </c>
      <c r="G46" s="410"/>
      <c r="H46" s="411">
        <f>ROUND(G46*F46,2)</f>
        <v>0</v>
      </c>
    </row>
    <row r="47" spans="1:8" s="210" customFormat="1" ht="27" customHeight="1" x14ac:dyDescent="0.2">
      <c r="A47" s="211" t="s">
        <v>141</v>
      </c>
      <c r="B47" s="401" t="s">
        <v>145</v>
      </c>
      <c r="C47" s="402" t="s">
        <v>143</v>
      </c>
      <c r="D47" s="403" t="s">
        <v>251</v>
      </c>
      <c r="E47" s="404" t="s">
        <v>46</v>
      </c>
      <c r="F47" s="405">
        <v>6</v>
      </c>
      <c r="G47" s="410"/>
      <c r="H47" s="411">
        <f>ROUND(G47*F47,2)</f>
        <v>0</v>
      </c>
    </row>
    <row r="48" spans="1:8" ht="36" customHeight="1" x14ac:dyDescent="0.2">
      <c r="A48" s="195"/>
      <c r="B48" s="434"/>
      <c r="C48" s="431" t="s">
        <v>22</v>
      </c>
      <c r="D48" s="397"/>
      <c r="E48" s="435"/>
      <c r="F48" s="398"/>
      <c r="G48" s="400"/>
      <c r="H48" s="400"/>
    </row>
    <row r="49" spans="1:8" s="208" customFormat="1" ht="27" customHeight="1" x14ac:dyDescent="0.2">
      <c r="A49" s="209" t="s">
        <v>67</v>
      </c>
      <c r="B49" s="401" t="s">
        <v>152</v>
      </c>
      <c r="C49" s="402" t="s">
        <v>68</v>
      </c>
      <c r="D49" s="403" t="s">
        <v>155</v>
      </c>
      <c r="E49" s="404" t="s">
        <v>58</v>
      </c>
      <c r="F49" s="405">
        <v>670</v>
      </c>
      <c r="G49" s="410"/>
      <c r="H49" s="411">
        <f>ROUND(G49*F49,2)</f>
        <v>0</v>
      </c>
    </row>
    <row r="50" spans="1:8" ht="48" customHeight="1" x14ac:dyDescent="0.2">
      <c r="A50" s="195"/>
      <c r="B50" s="434"/>
      <c r="C50" s="431" t="s">
        <v>23</v>
      </c>
      <c r="D50" s="397"/>
      <c r="E50" s="435"/>
      <c r="F50" s="398"/>
      <c r="G50" s="400"/>
      <c r="H50" s="400"/>
    </row>
    <row r="51" spans="1:8" s="215" customFormat="1" ht="27" customHeight="1" x14ac:dyDescent="0.2">
      <c r="A51" s="209" t="s">
        <v>92</v>
      </c>
      <c r="B51" s="401" t="s">
        <v>154</v>
      </c>
      <c r="C51" s="436" t="s">
        <v>450</v>
      </c>
      <c r="D51" s="437" t="s">
        <v>451</v>
      </c>
      <c r="E51" s="404"/>
      <c r="F51" s="405"/>
      <c r="G51" s="406"/>
      <c r="H51" s="407"/>
    </row>
    <row r="52" spans="1:8" s="210" customFormat="1" ht="27" customHeight="1" x14ac:dyDescent="0.2">
      <c r="A52" s="209" t="s">
        <v>452</v>
      </c>
      <c r="B52" s="408" t="s">
        <v>40</v>
      </c>
      <c r="C52" s="338" t="s">
        <v>453</v>
      </c>
      <c r="D52" s="403"/>
      <c r="E52" s="404" t="s">
        <v>46</v>
      </c>
      <c r="F52" s="405">
        <v>8</v>
      </c>
      <c r="G52" s="410"/>
      <c r="H52" s="411">
        <f>ROUND(G52*F52,2)</f>
        <v>0</v>
      </c>
    </row>
    <row r="53" spans="1:8" s="210" customFormat="1" ht="27" customHeight="1" x14ac:dyDescent="0.2">
      <c r="A53" s="209" t="s">
        <v>454</v>
      </c>
      <c r="B53" s="408" t="s">
        <v>47</v>
      </c>
      <c r="C53" s="338" t="s">
        <v>455</v>
      </c>
      <c r="D53" s="403"/>
      <c r="E53" s="404" t="s">
        <v>46</v>
      </c>
      <c r="F53" s="405">
        <v>8</v>
      </c>
      <c r="G53" s="410"/>
      <c r="H53" s="411">
        <f>ROUND(G53*F53,2)</f>
        <v>0</v>
      </c>
    </row>
    <row r="54" spans="1:8" s="210" customFormat="1" ht="27" customHeight="1" x14ac:dyDescent="0.2">
      <c r="A54" s="209" t="s">
        <v>456</v>
      </c>
      <c r="B54" s="401" t="s">
        <v>157</v>
      </c>
      <c r="C54" s="402" t="s">
        <v>457</v>
      </c>
      <c r="D54" s="403" t="s">
        <v>629</v>
      </c>
      <c r="E54" s="404" t="s">
        <v>46</v>
      </c>
      <c r="F54" s="405">
        <v>1</v>
      </c>
      <c r="G54" s="410"/>
      <c r="H54" s="411">
        <f>ROUND(G54*F54,2)</f>
        <v>0</v>
      </c>
    </row>
    <row r="55" spans="1:8" ht="36" customHeight="1" x14ac:dyDescent="0.2">
      <c r="A55" s="195"/>
      <c r="B55" s="439"/>
      <c r="C55" s="431" t="s">
        <v>24</v>
      </c>
      <c r="D55" s="397"/>
      <c r="E55" s="435"/>
      <c r="F55" s="398"/>
      <c r="G55" s="400"/>
      <c r="H55" s="400"/>
    </row>
    <row r="56" spans="1:8" s="210" customFormat="1" ht="32.450000000000003" customHeight="1" x14ac:dyDescent="0.2">
      <c r="A56" s="209" t="s">
        <v>69</v>
      </c>
      <c r="B56" s="401" t="s">
        <v>163</v>
      </c>
      <c r="C56" s="338" t="s">
        <v>458</v>
      </c>
      <c r="D56" s="437" t="s">
        <v>459</v>
      </c>
      <c r="E56" s="404" t="s">
        <v>46</v>
      </c>
      <c r="F56" s="405">
        <v>3</v>
      </c>
      <c r="G56" s="410"/>
      <c r="H56" s="411">
        <f>ROUND(G56*F56,2)</f>
        <v>0</v>
      </c>
    </row>
    <row r="57" spans="1:8" s="208" customFormat="1" ht="27" customHeight="1" x14ac:dyDescent="0.2">
      <c r="A57" s="209" t="s">
        <v>70</v>
      </c>
      <c r="B57" s="401" t="s">
        <v>168</v>
      </c>
      <c r="C57" s="338" t="s">
        <v>460</v>
      </c>
      <c r="D57" s="437" t="s">
        <v>459</v>
      </c>
      <c r="E57" s="404"/>
      <c r="F57" s="405"/>
      <c r="G57" s="406"/>
      <c r="H57" s="407"/>
    </row>
    <row r="58" spans="1:8" s="210" customFormat="1" ht="27" customHeight="1" x14ac:dyDescent="0.2">
      <c r="A58" s="209" t="s">
        <v>71</v>
      </c>
      <c r="B58" s="408" t="s">
        <v>40</v>
      </c>
      <c r="C58" s="402" t="s">
        <v>187</v>
      </c>
      <c r="D58" s="403"/>
      <c r="E58" s="404" t="s">
        <v>46</v>
      </c>
      <c r="F58" s="405">
        <v>2</v>
      </c>
      <c r="G58" s="410"/>
      <c r="H58" s="411">
        <f>ROUND(G58*F58,2)</f>
        <v>0</v>
      </c>
    </row>
    <row r="59" spans="1:8" s="208" customFormat="1" ht="27" customHeight="1" x14ac:dyDescent="0.2">
      <c r="A59" s="209" t="s">
        <v>86</v>
      </c>
      <c r="B59" s="401" t="s">
        <v>171</v>
      </c>
      <c r="C59" s="402" t="s">
        <v>101</v>
      </c>
      <c r="D59" s="437" t="s">
        <v>459</v>
      </c>
      <c r="E59" s="404" t="s">
        <v>46</v>
      </c>
      <c r="F59" s="405">
        <v>1</v>
      </c>
      <c r="G59" s="410"/>
      <c r="H59" s="411">
        <f>ROUND(G59*F59,2)</f>
        <v>0</v>
      </c>
    </row>
    <row r="60" spans="1:8" s="208" customFormat="1" ht="27" customHeight="1" x14ac:dyDescent="0.2">
      <c r="A60" s="209" t="s">
        <v>87</v>
      </c>
      <c r="B60" s="401" t="s">
        <v>175</v>
      </c>
      <c r="C60" s="402" t="s">
        <v>102</v>
      </c>
      <c r="D60" s="437" t="s">
        <v>459</v>
      </c>
      <c r="E60" s="404" t="s">
        <v>46</v>
      </c>
      <c r="F60" s="405">
        <v>1</v>
      </c>
      <c r="G60" s="410"/>
      <c r="H60" s="411">
        <f>ROUND(G60*F60,2)</f>
        <v>0</v>
      </c>
    </row>
    <row r="61" spans="1:8" ht="36" customHeight="1" x14ac:dyDescent="0.2">
      <c r="A61" s="195"/>
      <c r="B61" s="395"/>
      <c r="C61" s="431" t="s">
        <v>25</v>
      </c>
      <c r="D61" s="397"/>
      <c r="E61" s="432"/>
      <c r="F61" s="397"/>
      <c r="G61" s="400"/>
      <c r="H61" s="400"/>
    </row>
    <row r="62" spans="1:8" s="208" customFormat="1" ht="27" customHeight="1" x14ac:dyDescent="0.2">
      <c r="A62" s="211" t="s">
        <v>74</v>
      </c>
      <c r="B62" s="401" t="s">
        <v>177</v>
      </c>
      <c r="C62" s="402" t="s">
        <v>75</v>
      </c>
      <c r="D62" s="403" t="s">
        <v>630</v>
      </c>
      <c r="E62" s="404"/>
      <c r="F62" s="429"/>
      <c r="G62" s="406"/>
      <c r="H62" s="411"/>
    </row>
    <row r="63" spans="1:8" s="210" customFormat="1" ht="27" customHeight="1" x14ac:dyDescent="0.2">
      <c r="A63" s="211" t="s">
        <v>192</v>
      </c>
      <c r="B63" s="408" t="s">
        <v>40</v>
      </c>
      <c r="C63" s="402" t="s">
        <v>193</v>
      </c>
      <c r="D63" s="403"/>
      <c r="E63" s="404" t="s">
        <v>39</v>
      </c>
      <c r="F63" s="429">
        <v>300</v>
      </c>
      <c r="G63" s="410"/>
      <c r="H63" s="411">
        <f>ROUND(G63*F63,2)</f>
        <v>0</v>
      </c>
    </row>
    <row r="64" spans="1:8" s="210" customFormat="1" ht="27" customHeight="1" x14ac:dyDescent="0.2">
      <c r="A64" s="211" t="s">
        <v>76</v>
      </c>
      <c r="B64" s="408" t="s">
        <v>47</v>
      </c>
      <c r="C64" s="402" t="s">
        <v>194</v>
      </c>
      <c r="D64" s="403"/>
      <c r="E64" s="404" t="s">
        <v>39</v>
      </c>
      <c r="F64" s="429">
        <v>1000</v>
      </c>
      <c r="G64" s="410"/>
      <c r="H64" s="411">
        <f>ROUND(G64*F64,2)</f>
        <v>0</v>
      </c>
    </row>
    <row r="65" spans="1:8" ht="36" customHeight="1" x14ac:dyDescent="0.2">
      <c r="A65" s="195"/>
      <c r="B65" s="395"/>
      <c r="C65" s="431" t="s">
        <v>26</v>
      </c>
      <c r="D65" s="397"/>
      <c r="E65" s="432"/>
      <c r="F65" s="397"/>
      <c r="G65" s="400"/>
      <c r="H65" s="400"/>
    </row>
    <row r="66" spans="1:8" ht="36" customHeight="1" x14ac:dyDescent="0.2">
      <c r="A66" s="195"/>
      <c r="B66" s="401" t="s">
        <v>180</v>
      </c>
      <c r="C66" s="402" t="s">
        <v>461</v>
      </c>
      <c r="D66" s="437" t="s">
        <v>253</v>
      </c>
      <c r="E66" s="404" t="s">
        <v>46</v>
      </c>
      <c r="F66" s="405">
        <v>4</v>
      </c>
      <c r="G66" s="410"/>
      <c r="H66" s="411">
        <f>ROUND(G66*F66,2)</f>
        <v>0</v>
      </c>
    </row>
    <row r="67" spans="1:8" ht="30" customHeight="1" x14ac:dyDescent="0.2">
      <c r="A67" s="195"/>
      <c r="B67" s="458" t="s">
        <v>183</v>
      </c>
      <c r="C67" s="459" t="s">
        <v>462</v>
      </c>
      <c r="D67" s="460" t="s">
        <v>253</v>
      </c>
      <c r="E67" s="424" t="s">
        <v>58</v>
      </c>
      <c r="F67" s="425">
        <v>10</v>
      </c>
      <c r="G67" s="426"/>
      <c r="H67" s="427">
        <f>ROUND(G67*F67,2)</f>
        <v>0</v>
      </c>
    </row>
    <row r="68" spans="1:8" ht="30" customHeight="1" thickBot="1" x14ac:dyDescent="0.25">
      <c r="A68" s="216"/>
      <c r="B68" s="217" t="s">
        <v>12</v>
      </c>
      <c r="C68" s="650" t="str">
        <f>C7</f>
        <v>AMELIA CRESCENT - TU-PELO AVENUE TO McCREEDY ROAD, REHABILITATION</v>
      </c>
      <c r="D68" s="690"/>
      <c r="E68" s="690"/>
      <c r="F68" s="691"/>
      <c r="G68" s="216" t="s">
        <v>17</v>
      </c>
      <c r="H68" s="216">
        <f>SUM(H7:H67)</f>
        <v>0</v>
      </c>
    </row>
    <row r="69" spans="1:8" s="201" customFormat="1" ht="30" customHeight="1" thickTop="1" x14ac:dyDescent="0.2">
      <c r="A69" s="198"/>
      <c r="B69" s="199" t="s">
        <v>13</v>
      </c>
      <c r="C69" s="692" t="s">
        <v>527</v>
      </c>
      <c r="D69" s="704"/>
      <c r="E69" s="704"/>
      <c r="F69" s="705"/>
      <c r="G69" s="198"/>
      <c r="H69" s="200"/>
    </row>
    <row r="70" spans="1:8" ht="40.15" customHeight="1" x14ac:dyDescent="0.2">
      <c r="A70" s="195"/>
      <c r="B70" s="395"/>
      <c r="C70" s="396" t="s">
        <v>19</v>
      </c>
      <c r="D70" s="397"/>
      <c r="E70" s="398" t="s">
        <v>2</v>
      </c>
      <c r="F70" s="398" t="s">
        <v>2</v>
      </c>
      <c r="G70" s="399" t="s">
        <v>2</v>
      </c>
      <c r="H70" s="400"/>
    </row>
    <row r="71" spans="1:8" s="208" customFormat="1" ht="27" customHeight="1" x14ac:dyDescent="0.2">
      <c r="A71" s="220" t="s">
        <v>110</v>
      </c>
      <c r="B71" s="446" t="s">
        <v>384</v>
      </c>
      <c r="C71" s="447" t="s">
        <v>111</v>
      </c>
      <c r="D71" s="448" t="s">
        <v>618</v>
      </c>
      <c r="E71" s="449" t="s">
        <v>37</v>
      </c>
      <c r="F71" s="429">
        <v>2000</v>
      </c>
      <c r="G71" s="410"/>
      <c r="H71" s="411">
        <f>ROUND(G71*F71,2)</f>
        <v>0</v>
      </c>
    </row>
    <row r="72" spans="1:8" s="210" customFormat="1" ht="27" customHeight="1" x14ac:dyDescent="0.2">
      <c r="A72" s="221" t="s">
        <v>112</v>
      </c>
      <c r="B72" s="446" t="s">
        <v>383</v>
      </c>
      <c r="C72" s="447" t="s">
        <v>113</v>
      </c>
      <c r="D72" s="448" t="s">
        <v>618</v>
      </c>
      <c r="E72" s="449" t="s">
        <v>39</v>
      </c>
      <c r="F72" s="429">
        <v>3700</v>
      </c>
      <c r="G72" s="410"/>
      <c r="H72" s="411">
        <f>ROUND(G72*F72,2)</f>
        <v>0</v>
      </c>
    </row>
    <row r="73" spans="1:8" s="208" customFormat="1" ht="27" customHeight="1" x14ac:dyDescent="0.2">
      <c r="A73" s="221" t="s">
        <v>114</v>
      </c>
      <c r="B73" s="446" t="s">
        <v>382</v>
      </c>
      <c r="C73" s="447" t="s">
        <v>631</v>
      </c>
      <c r="D73" s="448" t="s">
        <v>618</v>
      </c>
      <c r="E73" s="449"/>
      <c r="F73" s="429"/>
      <c r="G73" s="406"/>
      <c r="H73" s="411"/>
    </row>
    <row r="74" spans="1:8" s="208" customFormat="1" ht="27" customHeight="1" x14ac:dyDescent="0.2">
      <c r="A74" s="221" t="s">
        <v>632</v>
      </c>
      <c r="B74" s="450" t="s">
        <v>40</v>
      </c>
      <c r="C74" s="447" t="s">
        <v>633</v>
      </c>
      <c r="D74" s="451" t="s">
        <v>2</v>
      </c>
      <c r="E74" s="449" t="s">
        <v>41</v>
      </c>
      <c r="F74" s="429">
        <v>3350</v>
      </c>
      <c r="G74" s="410"/>
      <c r="H74" s="411">
        <f t="shared" ref="H74:H79" si="0">ROUND(G74*F74,2)</f>
        <v>0</v>
      </c>
    </row>
    <row r="75" spans="1:8" s="208" customFormat="1" ht="38.25" customHeight="1" x14ac:dyDescent="0.2">
      <c r="A75" s="221" t="s">
        <v>42</v>
      </c>
      <c r="B75" s="446" t="s">
        <v>463</v>
      </c>
      <c r="C75" s="447" t="s">
        <v>43</v>
      </c>
      <c r="D75" s="448" t="s">
        <v>618</v>
      </c>
      <c r="E75" s="449"/>
      <c r="F75" s="429"/>
      <c r="G75" s="410"/>
      <c r="H75" s="411">
        <f t="shared" si="0"/>
        <v>0</v>
      </c>
    </row>
    <row r="76" spans="1:8" s="208" customFormat="1" ht="38.25" customHeight="1" x14ac:dyDescent="0.2">
      <c r="A76" s="221" t="s">
        <v>634</v>
      </c>
      <c r="B76" s="450" t="s">
        <v>40</v>
      </c>
      <c r="C76" s="447" t="s">
        <v>635</v>
      </c>
      <c r="D76" s="448" t="s">
        <v>2</v>
      </c>
      <c r="E76" s="449" t="s">
        <v>37</v>
      </c>
      <c r="F76" s="429">
        <v>425</v>
      </c>
      <c r="G76" s="410"/>
      <c r="H76" s="411">
        <f t="shared" si="0"/>
        <v>0</v>
      </c>
    </row>
    <row r="77" spans="1:8" s="210" customFormat="1" ht="27" customHeight="1" x14ac:dyDescent="0.2">
      <c r="A77" s="220" t="s">
        <v>44</v>
      </c>
      <c r="B77" s="446" t="s">
        <v>464</v>
      </c>
      <c r="C77" s="447" t="s">
        <v>45</v>
      </c>
      <c r="D77" s="448" t="s">
        <v>618</v>
      </c>
      <c r="E77" s="449" t="s">
        <v>39</v>
      </c>
      <c r="F77" s="429">
        <v>1150</v>
      </c>
      <c r="G77" s="410"/>
      <c r="H77" s="411">
        <f t="shared" si="0"/>
        <v>0</v>
      </c>
    </row>
    <row r="78" spans="1:8" s="210" customFormat="1" ht="35.25" customHeight="1" x14ac:dyDescent="0.2">
      <c r="A78" s="221" t="s">
        <v>118</v>
      </c>
      <c r="B78" s="446" t="s">
        <v>465</v>
      </c>
      <c r="C78" s="447" t="s">
        <v>636</v>
      </c>
      <c r="D78" s="451" t="s">
        <v>637</v>
      </c>
      <c r="E78" s="449"/>
      <c r="F78" s="429"/>
      <c r="G78" s="410"/>
      <c r="H78" s="411">
        <f t="shared" si="0"/>
        <v>0</v>
      </c>
    </row>
    <row r="79" spans="1:8" s="210" customFormat="1" ht="30" customHeight="1" x14ac:dyDescent="0.2">
      <c r="A79" s="221" t="s">
        <v>638</v>
      </c>
      <c r="B79" s="450" t="s">
        <v>47</v>
      </c>
      <c r="C79" s="447" t="s">
        <v>639</v>
      </c>
      <c r="D79" s="448" t="s">
        <v>2</v>
      </c>
      <c r="E79" s="449" t="s">
        <v>39</v>
      </c>
      <c r="F79" s="429">
        <v>3700</v>
      </c>
      <c r="G79" s="452"/>
      <c r="H79" s="430">
        <f t="shared" si="0"/>
        <v>0</v>
      </c>
    </row>
    <row r="80" spans="1:8" ht="31.5" customHeight="1" x14ac:dyDescent="0.2">
      <c r="A80" s="195"/>
      <c r="B80" s="395"/>
      <c r="C80" s="431" t="s">
        <v>20</v>
      </c>
      <c r="D80" s="397"/>
      <c r="E80" s="432"/>
      <c r="F80" s="397"/>
      <c r="G80" s="399"/>
      <c r="H80" s="400"/>
    </row>
    <row r="81" spans="1:8" s="208" customFormat="1" ht="27" customHeight="1" x14ac:dyDescent="0.2">
      <c r="A81" s="222" t="s">
        <v>78</v>
      </c>
      <c r="B81" s="446" t="s">
        <v>466</v>
      </c>
      <c r="C81" s="447" t="s">
        <v>79</v>
      </c>
      <c r="D81" s="448" t="s">
        <v>618</v>
      </c>
      <c r="E81" s="449"/>
      <c r="F81" s="429"/>
      <c r="G81" s="406"/>
      <c r="H81" s="411"/>
    </row>
    <row r="82" spans="1:8" s="210" customFormat="1" ht="27" customHeight="1" x14ac:dyDescent="0.2">
      <c r="A82" s="222" t="s">
        <v>80</v>
      </c>
      <c r="B82" s="450" t="s">
        <v>40</v>
      </c>
      <c r="C82" s="453" t="s">
        <v>81</v>
      </c>
      <c r="D82" s="451" t="s">
        <v>2</v>
      </c>
      <c r="E82" s="449" t="s">
        <v>39</v>
      </c>
      <c r="F82" s="429">
        <v>4050</v>
      </c>
      <c r="G82" s="410"/>
      <c r="H82" s="411">
        <f>ROUND(G82*F82,2)</f>
        <v>0</v>
      </c>
    </row>
    <row r="83" spans="1:8" s="210" customFormat="1" ht="27" customHeight="1" x14ac:dyDescent="0.2">
      <c r="A83" s="222" t="s">
        <v>52</v>
      </c>
      <c r="B83" s="446" t="s">
        <v>467</v>
      </c>
      <c r="C83" s="447" t="s">
        <v>53</v>
      </c>
      <c r="D83" s="451" t="s">
        <v>227</v>
      </c>
      <c r="E83" s="449"/>
      <c r="F83" s="429"/>
      <c r="G83" s="406"/>
      <c r="H83" s="411"/>
    </row>
    <row r="84" spans="1:8" s="210" customFormat="1" ht="27" customHeight="1" x14ac:dyDescent="0.2">
      <c r="A84" s="222" t="s">
        <v>54</v>
      </c>
      <c r="B84" s="450" t="s">
        <v>40</v>
      </c>
      <c r="C84" s="453" t="s">
        <v>55</v>
      </c>
      <c r="D84" s="451" t="s">
        <v>2</v>
      </c>
      <c r="E84" s="449" t="s">
        <v>46</v>
      </c>
      <c r="F84" s="429">
        <v>400</v>
      </c>
      <c r="G84" s="410"/>
      <c r="H84" s="411">
        <f>ROUND(G84*F84,2)</f>
        <v>0</v>
      </c>
    </row>
    <row r="85" spans="1:8" s="208" customFormat="1" ht="27" customHeight="1" x14ac:dyDescent="0.2">
      <c r="A85" s="222" t="s">
        <v>419</v>
      </c>
      <c r="B85" s="446" t="s">
        <v>471</v>
      </c>
      <c r="C85" s="447" t="s">
        <v>420</v>
      </c>
      <c r="D85" s="451" t="s">
        <v>127</v>
      </c>
      <c r="E85" s="449"/>
      <c r="F85" s="429"/>
      <c r="G85" s="406"/>
      <c r="H85" s="411"/>
    </row>
    <row r="86" spans="1:8" s="210" customFormat="1" ht="27" customHeight="1" x14ac:dyDescent="0.2">
      <c r="A86" s="222" t="s">
        <v>421</v>
      </c>
      <c r="B86" s="450" t="s">
        <v>40</v>
      </c>
      <c r="C86" s="453" t="s">
        <v>623</v>
      </c>
      <c r="D86" s="451" t="s">
        <v>422</v>
      </c>
      <c r="E86" s="449"/>
      <c r="F86" s="429"/>
      <c r="G86" s="406"/>
      <c r="H86" s="411"/>
    </row>
    <row r="87" spans="1:8" s="210" customFormat="1" ht="27" customHeight="1" x14ac:dyDescent="0.2">
      <c r="A87" s="222" t="s">
        <v>425</v>
      </c>
      <c r="B87" s="454" t="s">
        <v>129</v>
      </c>
      <c r="C87" s="455" t="s">
        <v>426</v>
      </c>
      <c r="D87" s="451"/>
      <c r="E87" s="449" t="s">
        <v>39</v>
      </c>
      <c r="F87" s="429">
        <v>50</v>
      </c>
      <c r="G87" s="410"/>
      <c r="H87" s="411">
        <f>ROUND(G87*F87,2)</f>
        <v>0</v>
      </c>
    </row>
    <row r="88" spans="1:8" s="210" customFormat="1" ht="27" customHeight="1" x14ac:dyDescent="0.2">
      <c r="A88" s="222" t="s">
        <v>468</v>
      </c>
      <c r="B88" s="454" t="s">
        <v>130</v>
      </c>
      <c r="C88" s="455" t="s">
        <v>469</v>
      </c>
      <c r="D88" s="451" t="s">
        <v>2</v>
      </c>
      <c r="E88" s="449" t="s">
        <v>39</v>
      </c>
      <c r="F88" s="429">
        <v>150</v>
      </c>
      <c r="G88" s="410"/>
      <c r="H88" s="411">
        <f>ROUND(G88*F88,2)</f>
        <v>0</v>
      </c>
    </row>
    <row r="89" spans="1:8" s="210" customFormat="1" ht="27" customHeight="1" x14ac:dyDescent="0.2">
      <c r="A89" s="211" t="s">
        <v>132</v>
      </c>
      <c r="B89" s="401" t="s">
        <v>473</v>
      </c>
      <c r="C89" s="402" t="s">
        <v>60</v>
      </c>
      <c r="D89" s="403" t="s">
        <v>429</v>
      </c>
      <c r="E89" s="404"/>
      <c r="F89" s="429"/>
      <c r="G89" s="406"/>
      <c r="H89" s="411"/>
    </row>
    <row r="90" spans="1:8" s="210" customFormat="1" ht="33.75" customHeight="1" x14ac:dyDescent="0.2">
      <c r="A90" s="211" t="s">
        <v>523</v>
      </c>
      <c r="B90" s="408" t="s">
        <v>40</v>
      </c>
      <c r="C90" s="402" t="s">
        <v>624</v>
      </c>
      <c r="D90" s="403" t="s">
        <v>524</v>
      </c>
      <c r="E90" s="404"/>
      <c r="F90" s="429"/>
      <c r="G90" s="418"/>
      <c r="H90" s="411"/>
    </row>
    <row r="91" spans="1:8" s="210" customFormat="1" ht="27" customHeight="1" x14ac:dyDescent="0.2">
      <c r="A91" s="211" t="s">
        <v>640</v>
      </c>
      <c r="B91" s="409" t="s">
        <v>129</v>
      </c>
      <c r="C91" s="402" t="s">
        <v>536</v>
      </c>
      <c r="D91" s="403"/>
      <c r="E91" s="404" t="s">
        <v>58</v>
      </c>
      <c r="F91" s="429">
        <v>10</v>
      </c>
      <c r="G91" s="410"/>
      <c r="H91" s="411">
        <f>ROUND(G91*F91,2)</f>
        <v>0</v>
      </c>
    </row>
    <row r="92" spans="1:8" s="210" customFormat="1" ht="27" customHeight="1" x14ac:dyDescent="0.2">
      <c r="A92" s="222" t="s">
        <v>141</v>
      </c>
      <c r="B92" s="446" t="s">
        <v>474</v>
      </c>
      <c r="C92" s="447" t="s">
        <v>143</v>
      </c>
      <c r="D92" s="451" t="s">
        <v>251</v>
      </c>
      <c r="E92" s="449" t="s">
        <v>46</v>
      </c>
      <c r="F92" s="405">
        <v>6</v>
      </c>
      <c r="G92" s="410"/>
      <c r="H92" s="411">
        <f>ROUND(G92*F92,2)</f>
        <v>0</v>
      </c>
    </row>
    <row r="93" spans="1:8" ht="40.15" customHeight="1" x14ac:dyDescent="0.2">
      <c r="A93" s="195"/>
      <c r="B93" s="434"/>
      <c r="C93" s="431" t="s">
        <v>21</v>
      </c>
      <c r="D93" s="397"/>
      <c r="E93" s="398"/>
      <c r="F93" s="398"/>
      <c r="G93" s="399"/>
      <c r="H93" s="400"/>
    </row>
    <row r="94" spans="1:8" s="208" customFormat="1" ht="35.450000000000003" customHeight="1" x14ac:dyDescent="0.2">
      <c r="A94" s="209" t="s">
        <v>62</v>
      </c>
      <c r="B94" s="401" t="s">
        <v>475</v>
      </c>
      <c r="C94" s="402" t="s">
        <v>63</v>
      </c>
      <c r="D94" s="403" t="s">
        <v>641</v>
      </c>
      <c r="E94" s="404"/>
      <c r="F94" s="405"/>
      <c r="G94" s="406"/>
      <c r="H94" s="407"/>
    </row>
    <row r="95" spans="1:8" s="208" customFormat="1" ht="35.450000000000003" customHeight="1" x14ac:dyDescent="0.2">
      <c r="A95" s="209" t="s">
        <v>89</v>
      </c>
      <c r="B95" s="408" t="s">
        <v>40</v>
      </c>
      <c r="C95" s="402" t="s">
        <v>643</v>
      </c>
      <c r="D95" s="403" t="s">
        <v>2</v>
      </c>
      <c r="E95" s="404" t="s">
        <v>39</v>
      </c>
      <c r="F95" s="405">
        <v>3200</v>
      </c>
      <c r="G95" s="410"/>
      <c r="H95" s="411">
        <f>ROUND(G95*F95,2)</f>
        <v>0</v>
      </c>
    </row>
    <row r="96" spans="1:8" s="208" customFormat="1" ht="35.450000000000003" customHeight="1" x14ac:dyDescent="0.2">
      <c r="A96" s="209" t="s">
        <v>89</v>
      </c>
      <c r="B96" s="408" t="s">
        <v>47</v>
      </c>
      <c r="C96" s="402" t="s">
        <v>642</v>
      </c>
      <c r="D96" s="403" t="s">
        <v>2</v>
      </c>
      <c r="E96" s="404" t="s">
        <v>39</v>
      </c>
      <c r="F96" s="405">
        <f>4050-F95</f>
        <v>850</v>
      </c>
      <c r="G96" s="410"/>
      <c r="H96" s="411">
        <f>ROUND(G96*F96,2)</f>
        <v>0</v>
      </c>
    </row>
    <row r="97" spans="1:8" s="208" customFormat="1" ht="35.450000000000003" customHeight="1" x14ac:dyDescent="0.2">
      <c r="A97" s="209" t="s">
        <v>64</v>
      </c>
      <c r="B97" s="401" t="s">
        <v>476</v>
      </c>
      <c r="C97" s="402" t="s">
        <v>65</v>
      </c>
      <c r="D97" s="403" t="s">
        <v>641</v>
      </c>
      <c r="E97" s="404"/>
      <c r="F97" s="405"/>
      <c r="G97" s="406"/>
      <c r="H97" s="407"/>
    </row>
    <row r="98" spans="1:8" s="210" customFormat="1" ht="35.450000000000003" customHeight="1" x14ac:dyDescent="0.2">
      <c r="A98" s="209" t="s">
        <v>148</v>
      </c>
      <c r="B98" s="408" t="s">
        <v>40</v>
      </c>
      <c r="C98" s="402" t="s">
        <v>644</v>
      </c>
      <c r="D98" s="403" t="s">
        <v>135</v>
      </c>
      <c r="E98" s="404" t="s">
        <v>58</v>
      </c>
      <c r="F98" s="429">
        <v>250</v>
      </c>
      <c r="G98" s="410"/>
      <c r="H98" s="411">
        <f>ROUND(G98*F98,2)</f>
        <v>0</v>
      </c>
    </row>
    <row r="99" spans="1:8" s="210" customFormat="1" ht="35.450000000000003" customHeight="1" x14ac:dyDescent="0.2">
      <c r="A99" s="209" t="s">
        <v>195</v>
      </c>
      <c r="B99" s="408" t="s">
        <v>47</v>
      </c>
      <c r="C99" s="402" t="s">
        <v>645</v>
      </c>
      <c r="D99" s="403" t="s">
        <v>135</v>
      </c>
      <c r="E99" s="404" t="s">
        <v>58</v>
      </c>
      <c r="F99" s="429">
        <v>460</v>
      </c>
      <c r="G99" s="410"/>
      <c r="H99" s="411">
        <f>ROUND(G99*F99,2)</f>
        <v>0</v>
      </c>
    </row>
    <row r="100" spans="1:8" s="210" customFormat="1" ht="35.450000000000003" customHeight="1" x14ac:dyDescent="0.2">
      <c r="A100" s="209" t="s">
        <v>268</v>
      </c>
      <c r="B100" s="408" t="s">
        <v>59</v>
      </c>
      <c r="C100" s="402" t="s">
        <v>646</v>
      </c>
      <c r="D100" s="403" t="s">
        <v>151</v>
      </c>
      <c r="E100" s="404" t="s">
        <v>58</v>
      </c>
      <c r="F100" s="429">
        <v>20</v>
      </c>
      <c r="G100" s="410"/>
      <c r="H100" s="411">
        <f>ROUND(G100*F100,2)</f>
        <v>0</v>
      </c>
    </row>
    <row r="101" spans="1:8" s="208" customFormat="1" ht="35.450000000000003" customHeight="1" x14ac:dyDescent="0.2">
      <c r="A101" s="220" t="s">
        <v>62</v>
      </c>
      <c r="B101" s="446" t="s">
        <v>477</v>
      </c>
      <c r="C101" s="447" t="s">
        <v>63</v>
      </c>
      <c r="D101" s="451" t="s">
        <v>641</v>
      </c>
      <c r="E101" s="449"/>
      <c r="F101" s="405"/>
      <c r="G101" s="406"/>
      <c r="H101" s="407"/>
    </row>
    <row r="102" spans="1:8" s="208" customFormat="1" ht="27" customHeight="1" x14ac:dyDescent="0.2">
      <c r="A102" s="209" t="s">
        <v>208</v>
      </c>
      <c r="B102" s="408" t="s">
        <v>40</v>
      </c>
      <c r="C102" s="402" t="s">
        <v>623</v>
      </c>
      <c r="D102" s="403" t="s">
        <v>209</v>
      </c>
      <c r="E102" s="404" t="s">
        <v>39</v>
      </c>
      <c r="F102" s="405">
        <v>680</v>
      </c>
      <c r="G102" s="410"/>
      <c r="H102" s="411">
        <f>ROUND(G102*F102,2)</f>
        <v>0</v>
      </c>
    </row>
    <row r="103" spans="1:8" s="210" customFormat="1" ht="27" customHeight="1" x14ac:dyDescent="0.2">
      <c r="A103" s="209" t="s">
        <v>537</v>
      </c>
      <c r="B103" s="401" t="s">
        <v>478</v>
      </c>
      <c r="C103" s="402" t="s">
        <v>248</v>
      </c>
      <c r="D103" s="403" t="s">
        <v>647</v>
      </c>
      <c r="E103" s="404" t="s">
        <v>39</v>
      </c>
      <c r="F103" s="429">
        <v>10</v>
      </c>
      <c r="G103" s="410"/>
      <c r="H103" s="411">
        <f>ROUND(G103*F103,2)</f>
        <v>0</v>
      </c>
    </row>
    <row r="104" spans="1:8" ht="40.15" customHeight="1" x14ac:dyDescent="0.2">
      <c r="A104" s="195"/>
      <c r="B104" s="434"/>
      <c r="C104" s="431" t="s">
        <v>22</v>
      </c>
      <c r="D104" s="397"/>
      <c r="E104" s="435"/>
      <c r="F104" s="398"/>
      <c r="G104" s="399"/>
      <c r="H104" s="400"/>
    </row>
    <row r="105" spans="1:8" s="208" customFormat="1" ht="25.9" customHeight="1" x14ac:dyDescent="0.2">
      <c r="A105" s="220" t="s">
        <v>538</v>
      </c>
      <c r="B105" s="446" t="s">
        <v>479</v>
      </c>
      <c r="C105" s="447" t="s">
        <v>539</v>
      </c>
      <c r="D105" s="451" t="s">
        <v>155</v>
      </c>
      <c r="E105" s="449" t="s">
        <v>58</v>
      </c>
      <c r="F105" s="405">
        <v>2200</v>
      </c>
      <c r="G105" s="410"/>
      <c r="H105" s="411">
        <f>ROUND(G105*F105,2)</f>
        <v>0</v>
      </c>
    </row>
    <row r="106" spans="1:8" ht="40.15" customHeight="1" x14ac:dyDescent="0.2">
      <c r="A106" s="195"/>
      <c r="B106" s="434"/>
      <c r="C106" s="431" t="s">
        <v>23</v>
      </c>
      <c r="D106" s="397"/>
      <c r="E106" s="435"/>
      <c r="F106" s="398"/>
      <c r="G106" s="399"/>
      <c r="H106" s="400"/>
    </row>
    <row r="107" spans="1:8" s="208" customFormat="1" ht="27" customHeight="1" x14ac:dyDescent="0.2">
      <c r="A107" s="220" t="s">
        <v>156</v>
      </c>
      <c r="B107" s="446" t="s">
        <v>480</v>
      </c>
      <c r="C107" s="447" t="s">
        <v>158</v>
      </c>
      <c r="D107" s="451" t="s">
        <v>159</v>
      </c>
      <c r="E107" s="449"/>
      <c r="F107" s="405"/>
      <c r="G107" s="406"/>
      <c r="H107" s="407"/>
    </row>
    <row r="108" spans="1:8" s="208" customFormat="1" ht="27" customHeight="1" x14ac:dyDescent="0.2">
      <c r="A108" s="209" t="s">
        <v>160</v>
      </c>
      <c r="B108" s="408" t="s">
        <v>40</v>
      </c>
      <c r="C108" s="402" t="s">
        <v>280</v>
      </c>
      <c r="D108" s="403"/>
      <c r="E108" s="404" t="s">
        <v>46</v>
      </c>
      <c r="F108" s="405">
        <v>2</v>
      </c>
      <c r="G108" s="410"/>
      <c r="H108" s="411">
        <f>ROUND(G108*F108,2)</f>
        <v>0</v>
      </c>
    </row>
    <row r="109" spans="1:8" s="208" customFormat="1" ht="27" customHeight="1" x14ac:dyDescent="0.2">
      <c r="A109" s="209" t="s">
        <v>540</v>
      </c>
      <c r="B109" s="408" t="s">
        <v>47</v>
      </c>
      <c r="C109" s="402" t="s">
        <v>161</v>
      </c>
      <c r="D109" s="403"/>
      <c r="E109" s="404" t="s">
        <v>46</v>
      </c>
      <c r="F109" s="405">
        <v>2</v>
      </c>
      <c r="G109" s="410"/>
      <c r="H109" s="411">
        <f>ROUND(G109*F109,2)</f>
        <v>0</v>
      </c>
    </row>
    <row r="110" spans="1:8" s="210" customFormat="1" ht="27" customHeight="1" x14ac:dyDescent="0.2">
      <c r="A110" s="209" t="s">
        <v>162</v>
      </c>
      <c r="B110" s="401" t="s">
        <v>481</v>
      </c>
      <c r="C110" s="402" t="s">
        <v>164</v>
      </c>
      <c r="D110" s="403" t="s">
        <v>159</v>
      </c>
      <c r="E110" s="404"/>
      <c r="F110" s="405"/>
      <c r="G110" s="406"/>
      <c r="H110" s="407"/>
    </row>
    <row r="111" spans="1:8" s="210" customFormat="1" ht="27" customHeight="1" x14ac:dyDescent="0.2">
      <c r="A111" s="209" t="s">
        <v>165</v>
      </c>
      <c r="B111" s="408" t="s">
        <v>40</v>
      </c>
      <c r="C111" s="402" t="s">
        <v>166</v>
      </c>
      <c r="D111" s="403"/>
      <c r="E111" s="404"/>
      <c r="F111" s="405"/>
      <c r="G111" s="406"/>
      <c r="H111" s="407"/>
    </row>
    <row r="112" spans="1:8" s="210" customFormat="1" ht="27" customHeight="1" x14ac:dyDescent="0.2">
      <c r="A112" s="209" t="s">
        <v>167</v>
      </c>
      <c r="B112" s="409" t="s">
        <v>129</v>
      </c>
      <c r="C112" s="402" t="s">
        <v>541</v>
      </c>
      <c r="D112" s="403"/>
      <c r="E112" s="404" t="s">
        <v>58</v>
      </c>
      <c r="F112" s="405">
        <v>37</v>
      </c>
      <c r="G112" s="410"/>
      <c r="H112" s="411">
        <f>ROUND(G112*F112,2)</f>
        <v>0</v>
      </c>
    </row>
    <row r="113" spans="1:8" s="215" customFormat="1" ht="27" customHeight="1" x14ac:dyDescent="0.2">
      <c r="A113" s="209" t="s">
        <v>92</v>
      </c>
      <c r="B113" s="401" t="s">
        <v>482</v>
      </c>
      <c r="C113" s="436" t="s">
        <v>450</v>
      </c>
      <c r="D113" s="437" t="s">
        <v>451</v>
      </c>
      <c r="E113" s="404"/>
      <c r="F113" s="405"/>
      <c r="G113" s="406"/>
      <c r="H113" s="407"/>
    </row>
    <row r="114" spans="1:8" s="210" customFormat="1" ht="36" customHeight="1" x14ac:dyDescent="0.2">
      <c r="A114" s="209" t="s">
        <v>93</v>
      </c>
      <c r="B114" s="408" t="s">
        <v>40</v>
      </c>
      <c r="C114" s="338" t="s">
        <v>525</v>
      </c>
      <c r="D114" s="403"/>
      <c r="E114" s="404" t="s">
        <v>46</v>
      </c>
      <c r="F114" s="405">
        <v>3</v>
      </c>
      <c r="G114" s="410"/>
      <c r="H114" s="411">
        <f>ROUND(G114*F114,2)</f>
        <v>0</v>
      </c>
    </row>
    <row r="115" spans="1:8" s="210" customFormat="1" ht="36" customHeight="1" x14ac:dyDescent="0.2">
      <c r="A115" s="209" t="s">
        <v>95</v>
      </c>
      <c r="B115" s="408" t="s">
        <v>47</v>
      </c>
      <c r="C115" s="338" t="s">
        <v>526</v>
      </c>
      <c r="D115" s="403"/>
      <c r="E115" s="404" t="s">
        <v>46</v>
      </c>
      <c r="F115" s="405">
        <v>3</v>
      </c>
      <c r="G115" s="410"/>
      <c r="H115" s="411">
        <f>ROUND(G115*F115,2)</f>
        <v>0</v>
      </c>
    </row>
    <row r="116" spans="1:8" s="215" customFormat="1" ht="27" customHeight="1" x14ac:dyDescent="0.2">
      <c r="A116" s="209" t="s">
        <v>300</v>
      </c>
      <c r="B116" s="401" t="s">
        <v>483</v>
      </c>
      <c r="C116" s="438" t="s">
        <v>302</v>
      </c>
      <c r="D116" s="403" t="s">
        <v>159</v>
      </c>
      <c r="E116" s="404"/>
      <c r="F116" s="405"/>
      <c r="G116" s="406"/>
      <c r="H116" s="407"/>
    </row>
    <row r="117" spans="1:8" s="215" customFormat="1" ht="27" customHeight="1" x14ac:dyDescent="0.2">
      <c r="A117" s="209" t="s">
        <v>303</v>
      </c>
      <c r="B117" s="408" t="s">
        <v>40</v>
      </c>
      <c r="C117" s="438" t="s">
        <v>304</v>
      </c>
      <c r="D117" s="403"/>
      <c r="E117" s="404" t="s">
        <v>46</v>
      </c>
      <c r="F117" s="405">
        <v>3</v>
      </c>
      <c r="G117" s="410"/>
      <c r="H117" s="411">
        <f>ROUND(G117*F117,2)</f>
        <v>0</v>
      </c>
    </row>
    <row r="118" spans="1:8" s="215" customFormat="1" ht="27" customHeight="1" x14ac:dyDescent="0.2">
      <c r="A118" s="209" t="s">
        <v>170</v>
      </c>
      <c r="B118" s="401" t="s">
        <v>485</v>
      </c>
      <c r="C118" s="438" t="s">
        <v>172</v>
      </c>
      <c r="D118" s="403" t="s">
        <v>159</v>
      </c>
      <c r="E118" s="404"/>
      <c r="F118" s="405"/>
      <c r="G118" s="406"/>
      <c r="H118" s="407"/>
    </row>
    <row r="119" spans="1:8" s="210" customFormat="1" ht="27" customHeight="1" x14ac:dyDescent="0.2">
      <c r="A119" s="209" t="s">
        <v>306</v>
      </c>
      <c r="B119" s="409" t="s">
        <v>129</v>
      </c>
      <c r="C119" s="402" t="s">
        <v>484</v>
      </c>
      <c r="D119" s="403"/>
      <c r="E119" s="404" t="s">
        <v>46</v>
      </c>
      <c r="F119" s="405">
        <v>1</v>
      </c>
      <c r="G119" s="410"/>
      <c r="H119" s="411">
        <f>ROUND(G119*F119,2)</f>
        <v>0</v>
      </c>
    </row>
    <row r="120" spans="1:8" s="208" customFormat="1" ht="27" customHeight="1" x14ac:dyDescent="0.2">
      <c r="A120" s="209" t="s">
        <v>313</v>
      </c>
      <c r="B120" s="401" t="s">
        <v>486</v>
      </c>
      <c r="C120" s="402" t="s">
        <v>315</v>
      </c>
      <c r="D120" s="403" t="s">
        <v>159</v>
      </c>
      <c r="E120" s="404" t="s">
        <v>46</v>
      </c>
      <c r="F120" s="405">
        <v>4</v>
      </c>
      <c r="G120" s="410"/>
      <c r="H120" s="411">
        <f>ROUND(G120*F120,2)</f>
        <v>0</v>
      </c>
    </row>
    <row r="121" spans="1:8" s="210" customFormat="1" ht="27" customHeight="1" x14ac:dyDescent="0.2">
      <c r="A121" s="209" t="s">
        <v>179</v>
      </c>
      <c r="B121" s="401" t="s">
        <v>487</v>
      </c>
      <c r="C121" s="402" t="s">
        <v>181</v>
      </c>
      <c r="D121" s="403" t="s">
        <v>182</v>
      </c>
      <c r="E121" s="404" t="s">
        <v>58</v>
      </c>
      <c r="F121" s="405">
        <v>48</v>
      </c>
      <c r="G121" s="410"/>
      <c r="H121" s="411">
        <f>ROUND(G121*F121,2)</f>
        <v>0</v>
      </c>
    </row>
    <row r="122" spans="1:8" ht="40.15" customHeight="1" x14ac:dyDescent="0.2">
      <c r="A122" s="195"/>
      <c r="B122" s="439"/>
      <c r="C122" s="431" t="s">
        <v>24</v>
      </c>
      <c r="D122" s="397"/>
      <c r="E122" s="435"/>
      <c r="F122" s="398"/>
      <c r="G122" s="399"/>
      <c r="H122" s="400"/>
    </row>
    <row r="123" spans="1:8" s="210" customFormat="1" ht="35.450000000000003" customHeight="1" x14ac:dyDescent="0.2">
      <c r="A123" s="220" t="s">
        <v>69</v>
      </c>
      <c r="B123" s="446" t="s">
        <v>488</v>
      </c>
      <c r="C123" s="447" t="s">
        <v>458</v>
      </c>
      <c r="D123" s="451" t="s">
        <v>459</v>
      </c>
      <c r="E123" s="449" t="s">
        <v>46</v>
      </c>
      <c r="F123" s="405">
        <v>3</v>
      </c>
      <c r="G123" s="410"/>
      <c r="H123" s="411">
        <f>ROUND(G123*F123,2)</f>
        <v>0</v>
      </c>
    </row>
    <row r="124" spans="1:8" s="208" customFormat="1" ht="27" customHeight="1" x14ac:dyDescent="0.2">
      <c r="A124" s="220" t="s">
        <v>70</v>
      </c>
      <c r="B124" s="446" t="s">
        <v>489</v>
      </c>
      <c r="C124" s="447" t="s">
        <v>460</v>
      </c>
      <c r="D124" s="451" t="s">
        <v>459</v>
      </c>
      <c r="E124" s="449"/>
      <c r="F124" s="405"/>
      <c r="G124" s="406"/>
      <c r="H124" s="407"/>
    </row>
    <row r="125" spans="1:8" s="210" customFormat="1" ht="27" customHeight="1" x14ac:dyDescent="0.2">
      <c r="A125" s="220" t="s">
        <v>71</v>
      </c>
      <c r="B125" s="450" t="s">
        <v>40</v>
      </c>
      <c r="C125" s="453" t="s">
        <v>187</v>
      </c>
      <c r="D125" s="451"/>
      <c r="E125" s="449" t="s">
        <v>46</v>
      </c>
      <c r="F125" s="405">
        <v>4</v>
      </c>
      <c r="G125" s="410"/>
      <c r="H125" s="411">
        <f>ROUND(G125*F125,2)</f>
        <v>0</v>
      </c>
    </row>
    <row r="126" spans="1:8" s="208" customFormat="1" ht="27" customHeight="1" x14ac:dyDescent="0.2">
      <c r="A126" s="220" t="s">
        <v>86</v>
      </c>
      <c r="B126" s="446" t="s">
        <v>490</v>
      </c>
      <c r="C126" s="447" t="s">
        <v>101</v>
      </c>
      <c r="D126" s="451" t="s">
        <v>459</v>
      </c>
      <c r="E126" s="449" t="s">
        <v>46</v>
      </c>
      <c r="F126" s="405">
        <v>1</v>
      </c>
      <c r="G126" s="410"/>
      <c r="H126" s="411">
        <f>ROUND(G126*F126,2)</f>
        <v>0</v>
      </c>
    </row>
    <row r="127" spans="1:8" s="208" customFormat="1" ht="27" customHeight="1" x14ac:dyDescent="0.2">
      <c r="A127" s="220" t="s">
        <v>87</v>
      </c>
      <c r="B127" s="446" t="s">
        <v>491</v>
      </c>
      <c r="C127" s="447" t="s">
        <v>102</v>
      </c>
      <c r="D127" s="451" t="s">
        <v>459</v>
      </c>
      <c r="E127" s="449" t="s">
        <v>46</v>
      </c>
      <c r="F127" s="405">
        <v>1</v>
      </c>
      <c r="G127" s="410"/>
      <c r="H127" s="411">
        <f>ROUND(G127*F127,2)</f>
        <v>0</v>
      </c>
    </row>
    <row r="128" spans="1:8" s="210" customFormat="1" ht="27" customHeight="1" x14ac:dyDescent="0.2">
      <c r="A128" s="220" t="s">
        <v>88</v>
      </c>
      <c r="B128" s="446" t="s">
        <v>493</v>
      </c>
      <c r="C128" s="447" t="s">
        <v>103</v>
      </c>
      <c r="D128" s="451" t="s">
        <v>459</v>
      </c>
      <c r="E128" s="449" t="s">
        <v>46</v>
      </c>
      <c r="F128" s="405">
        <v>7</v>
      </c>
      <c r="G128" s="410"/>
      <c r="H128" s="411">
        <f>ROUND(G128*F128,2)</f>
        <v>0</v>
      </c>
    </row>
    <row r="129" spans="1:8" s="210" customFormat="1" ht="27" customHeight="1" x14ac:dyDescent="0.2">
      <c r="A129" s="220" t="s">
        <v>492</v>
      </c>
      <c r="B129" s="446" t="s">
        <v>495</v>
      </c>
      <c r="C129" s="447" t="s">
        <v>494</v>
      </c>
      <c r="D129" s="451" t="s">
        <v>459</v>
      </c>
      <c r="E129" s="449" t="s">
        <v>46</v>
      </c>
      <c r="F129" s="405">
        <v>3</v>
      </c>
      <c r="G129" s="410"/>
      <c r="H129" s="411">
        <f>ROUND(G129*F129,2)</f>
        <v>0</v>
      </c>
    </row>
    <row r="130" spans="1:8" ht="40.15" customHeight="1" x14ac:dyDescent="0.2">
      <c r="A130" s="195"/>
      <c r="B130" s="395"/>
      <c r="C130" s="431" t="s">
        <v>25</v>
      </c>
      <c r="D130" s="397"/>
      <c r="E130" s="432"/>
      <c r="F130" s="397"/>
      <c r="G130" s="399"/>
      <c r="H130" s="400"/>
    </row>
    <row r="131" spans="1:8" s="208" customFormat="1" ht="27" customHeight="1" x14ac:dyDescent="0.2">
      <c r="A131" s="222" t="s">
        <v>74</v>
      </c>
      <c r="B131" s="446" t="s">
        <v>496</v>
      </c>
      <c r="C131" s="447" t="s">
        <v>75</v>
      </c>
      <c r="D131" s="451" t="s">
        <v>648</v>
      </c>
      <c r="E131" s="449"/>
      <c r="F131" s="429"/>
      <c r="G131" s="406"/>
      <c r="H131" s="411"/>
    </row>
    <row r="132" spans="1:8" s="210" customFormat="1" ht="27" customHeight="1" x14ac:dyDescent="0.2">
      <c r="A132" s="211" t="s">
        <v>192</v>
      </c>
      <c r="B132" s="408" t="s">
        <v>40</v>
      </c>
      <c r="C132" s="402" t="s">
        <v>193</v>
      </c>
      <c r="D132" s="403"/>
      <c r="E132" s="404" t="s">
        <v>39</v>
      </c>
      <c r="F132" s="429">
        <v>200</v>
      </c>
      <c r="G132" s="410"/>
      <c r="H132" s="411">
        <f>ROUND(G132*F132,2)</f>
        <v>0</v>
      </c>
    </row>
    <row r="133" spans="1:8" s="210" customFormat="1" ht="27" customHeight="1" x14ac:dyDescent="0.2">
      <c r="A133" s="211" t="s">
        <v>76</v>
      </c>
      <c r="B133" s="408" t="s">
        <v>47</v>
      </c>
      <c r="C133" s="402" t="s">
        <v>194</v>
      </c>
      <c r="D133" s="403"/>
      <c r="E133" s="404" t="s">
        <v>39</v>
      </c>
      <c r="F133" s="429">
        <v>2400</v>
      </c>
      <c r="G133" s="410"/>
      <c r="H133" s="411">
        <f>ROUND(G133*F133,2)</f>
        <v>0</v>
      </c>
    </row>
    <row r="134" spans="1:8" ht="40.15" customHeight="1" x14ac:dyDescent="0.2">
      <c r="A134" s="195"/>
      <c r="B134" s="440"/>
      <c r="C134" s="431" t="s">
        <v>26</v>
      </c>
      <c r="D134" s="397"/>
      <c r="E134" s="435"/>
      <c r="F134" s="398"/>
      <c r="G134" s="399"/>
      <c r="H134" s="400"/>
    </row>
    <row r="135" spans="1:8" s="210" customFormat="1" ht="27" customHeight="1" x14ac:dyDescent="0.2">
      <c r="A135" s="220"/>
      <c r="B135" s="441" t="s">
        <v>591</v>
      </c>
      <c r="C135" s="442" t="s">
        <v>542</v>
      </c>
      <c r="D135" s="443" t="s">
        <v>543</v>
      </c>
      <c r="E135" s="444" t="s">
        <v>544</v>
      </c>
      <c r="F135" s="425">
        <v>16</v>
      </c>
      <c r="G135" s="445"/>
      <c r="H135" s="427">
        <f>ROUND(G135*F135,2)</f>
        <v>0</v>
      </c>
    </row>
    <row r="136" spans="1:8" s="201" customFormat="1" ht="30" customHeight="1" thickBot="1" x14ac:dyDescent="0.25">
      <c r="A136" s="219"/>
      <c r="B136" s="217" t="s">
        <v>13</v>
      </c>
      <c r="C136" s="650" t="str">
        <f>C69</f>
        <v>CHRISLIND STREET - REGENT AVENUE W TO RAVELSTON AVENUE W, RECONSTRUCTION</v>
      </c>
      <c r="D136" s="706"/>
      <c r="E136" s="706"/>
      <c r="F136" s="707"/>
      <c r="G136" s="219" t="s">
        <v>17</v>
      </c>
      <c r="H136" s="219">
        <f>SUM(H69:H135)</f>
        <v>0</v>
      </c>
    </row>
    <row r="137" spans="1:8" s="201" customFormat="1" ht="30" customHeight="1" thickTop="1" x14ac:dyDescent="0.2">
      <c r="A137" s="198"/>
      <c r="B137" s="199" t="s">
        <v>14</v>
      </c>
      <c r="C137" s="692" t="s">
        <v>563</v>
      </c>
      <c r="D137" s="693"/>
      <c r="E137" s="693"/>
      <c r="F137" s="694"/>
      <c r="G137" s="198"/>
      <c r="H137" s="200"/>
    </row>
    <row r="138" spans="1:8" ht="36" customHeight="1" x14ac:dyDescent="0.2">
      <c r="A138" s="195"/>
      <c r="B138" s="395"/>
      <c r="C138" s="396" t="s">
        <v>19</v>
      </c>
      <c r="D138" s="397"/>
      <c r="E138" s="398" t="s">
        <v>2</v>
      </c>
      <c r="F138" s="398" t="s">
        <v>2</v>
      </c>
      <c r="G138" s="399" t="s">
        <v>2</v>
      </c>
      <c r="H138" s="400"/>
    </row>
    <row r="139" spans="1:8" s="208" customFormat="1" ht="27" customHeight="1" x14ac:dyDescent="0.2">
      <c r="A139" s="209" t="s">
        <v>110</v>
      </c>
      <c r="B139" s="401" t="s">
        <v>395</v>
      </c>
      <c r="C139" s="402" t="s">
        <v>111</v>
      </c>
      <c r="D139" s="428" t="s">
        <v>618</v>
      </c>
      <c r="E139" s="404" t="s">
        <v>37</v>
      </c>
      <c r="F139" s="429">
        <v>1190</v>
      </c>
      <c r="G139" s="410"/>
      <c r="H139" s="411">
        <f>ROUND(G139*F139,2)</f>
        <v>0</v>
      </c>
    </row>
    <row r="140" spans="1:8" s="208" customFormat="1" ht="27" customHeight="1" x14ac:dyDescent="0.2">
      <c r="A140" s="202" t="s">
        <v>114</v>
      </c>
      <c r="B140" s="401" t="s">
        <v>396</v>
      </c>
      <c r="C140" s="402" t="s">
        <v>631</v>
      </c>
      <c r="D140" s="428" t="s">
        <v>618</v>
      </c>
      <c r="E140" s="404"/>
      <c r="F140" s="429"/>
      <c r="G140" s="406"/>
      <c r="H140" s="411"/>
    </row>
    <row r="141" spans="1:8" s="208" customFormat="1" ht="30" customHeight="1" x14ac:dyDescent="0.2">
      <c r="A141" s="202" t="s">
        <v>632</v>
      </c>
      <c r="B141" s="408" t="s">
        <v>40</v>
      </c>
      <c r="C141" s="402" t="s">
        <v>633</v>
      </c>
      <c r="D141" s="403" t="s">
        <v>2</v>
      </c>
      <c r="E141" s="404" t="s">
        <v>41</v>
      </c>
      <c r="F141" s="429">
        <v>1000</v>
      </c>
      <c r="G141" s="410"/>
      <c r="H141" s="411">
        <f t="shared" ref="H141:H148" si="1">ROUND(G141*F141,2)</f>
        <v>0</v>
      </c>
    </row>
    <row r="142" spans="1:8" s="208" customFormat="1" ht="30" customHeight="1" x14ac:dyDescent="0.2">
      <c r="A142" s="209" t="s">
        <v>649</v>
      </c>
      <c r="B142" s="408" t="s">
        <v>47</v>
      </c>
      <c r="C142" s="402" t="s">
        <v>650</v>
      </c>
      <c r="D142" s="403" t="s">
        <v>2</v>
      </c>
      <c r="E142" s="404" t="s">
        <v>41</v>
      </c>
      <c r="F142" s="429">
        <v>2000</v>
      </c>
      <c r="G142" s="410"/>
      <c r="H142" s="411">
        <f t="shared" si="1"/>
        <v>0</v>
      </c>
    </row>
    <row r="143" spans="1:8" s="208" customFormat="1" ht="35.25" customHeight="1" x14ac:dyDescent="0.2">
      <c r="A143" s="202" t="s">
        <v>42</v>
      </c>
      <c r="B143" s="401" t="s">
        <v>397</v>
      </c>
      <c r="C143" s="402" t="s">
        <v>43</v>
      </c>
      <c r="D143" s="428" t="s">
        <v>618</v>
      </c>
      <c r="E143" s="404" t="s">
        <v>37</v>
      </c>
      <c r="F143" s="429">
        <v>300</v>
      </c>
      <c r="G143" s="410"/>
      <c r="H143" s="411">
        <f t="shared" si="1"/>
        <v>0</v>
      </c>
    </row>
    <row r="144" spans="1:8" s="210" customFormat="1" ht="27" customHeight="1" x14ac:dyDescent="0.2">
      <c r="A144" s="209" t="s">
        <v>44</v>
      </c>
      <c r="B144" s="401" t="s">
        <v>497</v>
      </c>
      <c r="C144" s="402" t="s">
        <v>45</v>
      </c>
      <c r="D144" s="428" t="s">
        <v>618</v>
      </c>
      <c r="E144" s="404" t="s">
        <v>39</v>
      </c>
      <c r="F144" s="429">
        <v>2200</v>
      </c>
      <c r="G144" s="410"/>
      <c r="H144" s="411">
        <f t="shared" si="1"/>
        <v>0</v>
      </c>
    </row>
    <row r="145" spans="1:8" s="210" customFormat="1" ht="27" customHeight="1" x14ac:dyDescent="0.2">
      <c r="A145" s="202" t="s">
        <v>118</v>
      </c>
      <c r="B145" s="401" t="s">
        <v>498</v>
      </c>
      <c r="C145" s="402" t="s">
        <v>636</v>
      </c>
      <c r="D145" s="403" t="s">
        <v>653</v>
      </c>
      <c r="E145" s="404"/>
      <c r="F145" s="429"/>
      <c r="G145" s="410"/>
      <c r="H145" s="411">
        <f t="shared" si="1"/>
        <v>0</v>
      </c>
    </row>
    <row r="146" spans="1:8" s="210" customFormat="1" ht="27" customHeight="1" x14ac:dyDescent="0.2">
      <c r="A146" s="202" t="s">
        <v>651</v>
      </c>
      <c r="B146" s="408" t="s">
        <v>40</v>
      </c>
      <c r="C146" s="402" t="s">
        <v>652</v>
      </c>
      <c r="D146" s="403" t="s">
        <v>2</v>
      </c>
      <c r="E146" s="404" t="s">
        <v>39</v>
      </c>
      <c r="F146" s="429">
        <v>2635</v>
      </c>
      <c r="G146" s="410"/>
      <c r="H146" s="411">
        <f t="shared" si="1"/>
        <v>0</v>
      </c>
    </row>
    <row r="147" spans="1:8" s="210" customFormat="1" ht="27" customHeight="1" x14ac:dyDescent="0.2">
      <c r="A147" s="202" t="s">
        <v>654</v>
      </c>
      <c r="B147" s="401" t="s">
        <v>499</v>
      </c>
      <c r="C147" s="402" t="s">
        <v>121</v>
      </c>
      <c r="D147" s="403" t="s">
        <v>657</v>
      </c>
      <c r="E147" s="404"/>
      <c r="F147" s="429"/>
      <c r="G147" s="410"/>
      <c r="H147" s="411">
        <f t="shared" si="1"/>
        <v>0</v>
      </c>
    </row>
    <row r="148" spans="1:8" s="210" customFormat="1" ht="27" customHeight="1" x14ac:dyDescent="0.2">
      <c r="A148" s="202" t="s">
        <v>655</v>
      </c>
      <c r="B148" s="408" t="s">
        <v>40</v>
      </c>
      <c r="C148" s="402" t="s">
        <v>656</v>
      </c>
      <c r="D148" s="403" t="s">
        <v>2</v>
      </c>
      <c r="E148" s="404" t="s">
        <v>39</v>
      </c>
      <c r="F148" s="429">
        <v>2635</v>
      </c>
      <c r="G148" s="410"/>
      <c r="H148" s="430">
        <f t="shared" si="1"/>
        <v>0</v>
      </c>
    </row>
    <row r="149" spans="1:8" ht="36" customHeight="1" x14ac:dyDescent="0.2">
      <c r="A149" s="195"/>
      <c r="B149" s="395"/>
      <c r="C149" s="431" t="s">
        <v>20</v>
      </c>
      <c r="D149" s="397"/>
      <c r="E149" s="432"/>
      <c r="F149" s="397"/>
      <c r="G149" s="399"/>
      <c r="H149" s="400"/>
    </row>
    <row r="150" spans="1:8" s="208" customFormat="1" ht="27" customHeight="1" x14ac:dyDescent="0.2">
      <c r="A150" s="211" t="s">
        <v>78</v>
      </c>
      <c r="B150" s="401" t="s">
        <v>500</v>
      </c>
      <c r="C150" s="402" t="s">
        <v>79</v>
      </c>
      <c r="D150" s="428" t="s">
        <v>618</v>
      </c>
      <c r="E150" s="404"/>
      <c r="F150" s="429"/>
      <c r="G150" s="406"/>
      <c r="H150" s="411"/>
    </row>
    <row r="151" spans="1:8" s="210" customFormat="1" ht="27" customHeight="1" x14ac:dyDescent="0.2">
      <c r="A151" s="211" t="s">
        <v>80</v>
      </c>
      <c r="B151" s="408" t="s">
        <v>40</v>
      </c>
      <c r="C151" s="402" t="s">
        <v>81</v>
      </c>
      <c r="D151" s="403" t="s">
        <v>2</v>
      </c>
      <c r="E151" s="404" t="s">
        <v>39</v>
      </c>
      <c r="F151" s="429">
        <v>2580</v>
      </c>
      <c r="G151" s="410"/>
      <c r="H151" s="411">
        <f>ROUND(G151*F151,2)</f>
        <v>0</v>
      </c>
    </row>
    <row r="152" spans="1:8" s="210" customFormat="1" ht="27" customHeight="1" x14ac:dyDescent="0.2">
      <c r="A152" s="211" t="s">
        <v>52</v>
      </c>
      <c r="B152" s="401" t="s">
        <v>501</v>
      </c>
      <c r="C152" s="402" t="s">
        <v>53</v>
      </c>
      <c r="D152" s="403" t="s">
        <v>227</v>
      </c>
      <c r="E152" s="404"/>
      <c r="F152" s="429"/>
      <c r="G152" s="406"/>
      <c r="H152" s="411"/>
    </row>
    <row r="153" spans="1:8" s="210" customFormat="1" ht="27" customHeight="1" x14ac:dyDescent="0.2">
      <c r="A153" s="211" t="s">
        <v>54</v>
      </c>
      <c r="B153" s="408" t="s">
        <v>40</v>
      </c>
      <c r="C153" s="402" t="s">
        <v>55</v>
      </c>
      <c r="D153" s="403" t="s">
        <v>2</v>
      </c>
      <c r="E153" s="404" t="s">
        <v>46</v>
      </c>
      <c r="F153" s="429">
        <v>200</v>
      </c>
      <c r="G153" s="410"/>
      <c r="H153" s="411">
        <f>ROUND(G153*F153,2)</f>
        <v>0</v>
      </c>
    </row>
    <row r="154" spans="1:8" s="208" customFormat="1" ht="27" customHeight="1" x14ac:dyDescent="0.2">
      <c r="A154" s="211" t="s">
        <v>419</v>
      </c>
      <c r="B154" s="401" t="s">
        <v>502</v>
      </c>
      <c r="C154" s="402" t="s">
        <v>420</v>
      </c>
      <c r="D154" s="403" t="s">
        <v>127</v>
      </c>
      <c r="E154" s="404"/>
      <c r="F154" s="429"/>
      <c r="G154" s="406"/>
      <c r="H154" s="411"/>
    </row>
    <row r="155" spans="1:8" s="210" customFormat="1" ht="27" customHeight="1" x14ac:dyDescent="0.2">
      <c r="A155" s="211" t="s">
        <v>421</v>
      </c>
      <c r="B155" s="408" t="s">
        <v>40</v>
      </c>
      <c r="C155" s="402" t="s">
        <v>623</v>
      </c>
      <c r="D155" s="403" t="s">
        <v>422</v>
      </c>
      <c r="E155" s="404"/>
      <c r="F155" s="429"/>
      <c r="G155" s="406"/>
      <c r="H155" s="411"/>
    </row>
    <row r="156" spans="1:8" s="210" customFormat="1" ht="27" customHeight="1" x14ac:dyDescent="0.2">
      <c r="A156" s="211" t="s">
        <v>423</v>
      </c>
      <c r="B156" s="409" t="s">
        <v>129</v>
      </c>
      <c r="C156" s="402" t="s">
        <v>424</v>
      </c>
      <c r="D156" s="403"/>
      <c r="E156" s="404" t="s">
        <v>39</v>
      </c>
      <c r="F156" s="429">
        <v>10</v>
      </c>
      <c r="G156" s="410"/>
      <c r="H156" s="411">
        <f t="shared" ref="H156:H163" si="2">ROUND(G156*F156,2)</f>
        <v>0</v>
      </c>
    </row>
    <row r="157" spans="1:8" s="210" customFormat="1" ht="27" customHeight="1" x14ac:dyDescent="0.2">
      <c r="A157" s="211" t="s">
        <v>425</v>
      </c>
      <c r="B157" s="409" t="s">
        <v>130</v>
      </c>
      <c r="C157" s="402" t="s">
        <v>426</v>
      </c>
      <c r="D157" s="403"/>
      <c r="E157" s="404" t="s">
        <v>39</v>
      </c>
      <c r="F157" s="429">
        <v>40</v>
      </c>
      <c r="G157" s="410"/>
      <c r="H157" s="411">
        <f t="shared" si="2"/>
        <v>0</v>
      </c>
    </row>
    <row r="158" spans="1:8" s="208" customFormat="1" ht="27" customHeight="1" x14ac:dyDescent="0.2">
      <c r="A158" s="211" t="s">
        <v>470</v>
      </c>
      <c r="B158" s="401" t="s">
        <v>503</v>
      </c>
      <c r="C158" s="402" t="s">
        <v>472</v>
      </c>
      <c r="D158" s="403" t="s">
        <v>127</v>
      </c>
      <c r="E158" s="404" t="s">
        <v>39</v>
      </c>
      <c r="F158" s="405">
        <v>20</v>
      </c>
      <c r="G158" s="410"/>
      <c r="H158" s="411">
        <f t="shared" si="2"/>
        <v>0</v>
      </c>
    </row>
    <row r="159" spans="1:8" s="210" customFormat="1" ht="27" customHeight="1" x14ac:dyDescent="0.2">
      <c r="A159" s="211" t="s">
        <v>545</v>
      </c>
      <c r="B159" s="401" t="s">
        <v>504</v>
      </c>
      <c r="C159" s="402" t="s">
        <v>546</v>
      </c>
      <c r="D159" s="403" t="s">
        <v>127</v>
      </c>
      <c r="E159" s="404" t="s">
        <v>39</v>
      </c>
      <c r="F159" s="429">
        <v>10</v>
      </c>
      <c r="G159" s="410"/>
      <c r="H159" s="411">
        <f t="shared" si="2"/>
        <v>0</v>
      </c>
    </row>
    <row r="160" spans="1:8" s="210" customFormat="1" ht="27" customHeight="1" x14ac:dyDescent="0.2">
      <c r="A160" s="211" t="s">
        <v>132</v>
      </c>
      <c r="B160" s="401" t="s">
        <v>505</v>
      </c>
      <c r="C160" s="402" t="s">
        <v>60</v>
      </c>
      <c r="D160" s="403" t="s">
        <v>429</v>
      </c>
      <c r="E160" s="404"/>
      <c r="F160" s="429"/>
      <c r="G160" s="406"/>
      <c r="H160" s="411"/>
    </row>
    <row r="161" spans="1:8" s="210" customFormat="1" ht="34.5" customHeight="1" x14ac:dyDescent="0.2">
      <c r="A161" s="211" t="s">
        <v>523</v>
      </c>
      <c r="B161" s="408" t="s">
        <v>40</v>
      </c>
      <c r="C161" s="402" t="s">
        <v>658</v>
      </c>
      <c r="D161" s="403" t="s">
        <v>524</v>
      </c>
      <c r="E161" s="404"/>
      <c r="F161" s="429"/>
      <c r="G161" s="418"/>
      <c r="H161" s="411"/>
    </row>
    <row r="162" spans="1:8" s="210" customFormat="1" ht="27" customHeight="1" x14ac:dyDescent="0.2">
      <c r="A162" s="211" t="s">
        <v>640</v>
      </c>
      <c r="B162" s="409" t="s">
        <v>129</v>
      </c>
      <c r="C162" s="402" t="s">
        <v>536</v>
      </c>
      <c r="D162" s="403"/>
      <c r="E162" s="404" t="s">
        <v>58</v>
      </c>
      <c r="F162" s="429">
        <v>10</v>
      </c>
      <c r="G162" s="410"/>
      <c r="H162" s="411">
        <f>ROUND(G162*F162,2)</f>
        <v>0</v>
      </c>
    </row>
    <row r="163" spans="1:8" s="210" customFormat="1" ht="32.25" customHeight="1" x14ac:dyDescent="0.2">
      <c r="A163" s="211" t="s">
        <v>439</v>
      </c>
      <c r="B163" s="401" t="s">
        <v>506</v>
      </c>
      <c r="C163" s="402" t="s">
        <v>440</v>
      </c>
      <c r="D163" s="403" t="s">
        <v>441</v>
      </c>
      <c r="E163" s="404" t="s">
        <v>39</v>
      </c>
      <c r="F163" s="429">
        <v>50</v>
      </c>
      <c r="G163" s="410"/>
      <c r="H163" s="411">
        <f t="shared" si="2"/>
        <v>0</v>
      </c>
    </row>
    <row r="164" spans="1:8" s="210" customFormat="1" ht="27" customHeight="1" x14ac:dyDescent="0.2">
      <c r="A164" s="211" t="s">
        <v>242</v>
      </c>
      <c r="B164" s="401" t="s">
        <v>507</v>
      </c>
      <c r="C164" s="402" t="s">
        <v>243</v>
      </c>
      <c r="D164" s="403" t="s">
        <v>647</v>
      </c>
      <c r="E164" s="433"/>
      <c r="F164" s="429"/>
      <c r="G164" s="406"/>
      <c r="H164" s="411"/>
    </row>
    <row r="165" spans="1:8" s="210" customFormat="1" ht="27" customHeight="1" x14ac:dyDescent="0.2">
      <c r="A165" s="211" t="s">
        <v>245</v>
      </c>
      <c r="B165" s="408" t="s">
        <v>40</v>
      </c>
      <c r="C165" s="402" t="s">
        <v>82</v>
      </c>
      <c r="D165" s="403"/>
      <c r="E165" s="404"/>
      <c r="F165" s="429"/>
      <c r="G165" s="406"/>
      <c r="H165" s="411"/>
    </row>
    <row r="166" spans="1:8" s="210" customFormat="1" ht="27" customHeight="1" x14ac:dyDescent="0.2">
      <c r="A166" s="211" t="s">
        <v>246</v>
      </c>
      <c r="B166" s="409" t="s">
        <v>129</v>
      </c>
      <c r="C166" s="402" t="s">
        <v>153</v>
      </c>
      <c r="D166" s="403"/>
      <c r="E166" s="404" t="s">
        <v>41</v>
      </c>
      <c r="F166" s="429">
        <v>20</v>
      </c>
      <c r="G166" s="410"/>
      <c r="H166" s="411">
        <f>ROUND(G166*F166,2)</f>
        <v>0</v>
      </c>
    </row>
    <row r="167" spans="1:8" s="208" customFormat="1" ht="27" customHeight="1" x14ac:dyDescent="0.2">
      <c r="A167" s="211" t="s">
        <v>137</v>
      </c>
      <c r="B167" s="401" t="s">
        <v>508</v>
      </c>
      <c r="C167" s="402" t="s">
        <v>139</v>
      </c>
      <c r="D167" s="403" t="s">
        <v>444</v>
      </c>
      <c r="E167" s="404"/>
      <c r="F167" s="429"/>
      <c r="G167" s="406"/>
      <c r="H167" s="411"/>
    </row>
    <row r="168" spans="1:8" s="210" customFormat="1" ht="27" customHeight="1" x14ac:dyDescent="0.2">
      <c r="A168" s="211" t="s">
        <v>140</v>
      </c>
      <c r="B168" s="408" t="s">
        <v>40</v>
      </c>
      <c r="C168" s="402" t="s">
        <v>445</v>
      </c>
      <c r="D168" s="403" t="s">
        <v>2</v>
      </c>
      <c r="E168" s="404" t="s">
        <v>39</v>
      </c>
      <c r="F168" s="429">
        <v>135</v>
      </c>
      <c r="G168" s="410"/>
      <c r="H168" s="411">
        <f>ROUND(G168*F168,2)</f>
        <v>0</v>
      </c>
    </row>
    <row r="169" spans="1:8" ht="36" customHeight="1" x14ac:dyDescent="0.2">
      <c r="A169" s="195"/>
      <c r="B169" s="434"/>
      <c r="C169" s="431" t="s">
        <v>21</v>
      </c>
      <c r="D169" s="397"/>
      <c r="E169" s="398"/>
      <c r="F169" s="398"/>
      <c r="G169" s="399"/>
      <c r="H169" s="400"/>
    </row>
    <row r="170" spans="1:8" s="208" customFormat="1" ht="36" customHeight="1" x14ac:dyDescent="0.2">
      <c r="A170" s="209" t="s">
        <v>62</v>
      </c>
      <c r="B170" s="401" t="s">
        <v>509</v>
      </c>
      <c r="C170" s="402" t="s">
        <v>63</v>
      </c>
      <c r="D170" s="403" t="s">
        <v>641</v>
      </c>
      <c r="E170" s="404"/>
      <c r="F170" s="405"/>
      <c r="G170" s="406"/>
      <c r="H170" s="407"/>
    </row>
    <row r="171" spans="1:8" s="208" customFormat="1" ht="36" customHeight="1" x14ac:dyDescent="0.2">
      <c r="A171" s="209" t="s">
        <v>547</v>
      </c>
      <c r="B171" s="408" t="s">
        <v>40</v>
      </c>
      <c r="C171" s="402" t="s">
        <v>659</v>
      </c>
      <c r="D171" s="403" t="s">
        <v>2</v>
      </c>
      <c r="E171" s="404" t="s">
        <v>39</v>
      </c>
      <c r="F171" s="405">
        <v>675</v>
      </c>
      <c r="G171" s="410"/>
      <c r="H171" s="411">
        <f>ROUND(G171*F171,2)</f>
        <v>0</v>
      </c>
    </row>
    <row r="172" spans="1:8" s="208" customFormat="1" ht="36" customHeight="1" x14ac:dyDescent="0.2">
      <c r="A172" s="209" t="s">
        <v>64</v>
      </c>
      <c r="B172" s="401" t="s">
        <v>510</v>
      </c>
      <c r="C172" s="402" t="s">
        <v>65</v>
      </c>
      <c r="D172" s="403" t="s">
        <v>641</v>
      </c>
      <c r="E172" s="404"/>
      <c r="F172" s="405"/>
      <c r="G172" s="406"/>
      <c r="H172" s="407"/>
    </row>
    <row r="173" spans="1:8" s="208" customFormat="1" ht="65.25" customHeight="1" x14ac:dyDescent="0.2">
      <c r="A173" s="209" t="s">
        <v>548</v>
      </c>
      <c r="B173" s="408" t="s">
        <v>40</v>
      </c>
      <c r="C173" s="402" t="s">
        <v>661</v>
      </c>
      <c r="D173" s="403" t="s">
        <v>549</v>
      </c>
      <c r="E173" s="404" t="s">
        <v>58</v>
      </c>
      <c r="F173" s="405">
        <v>350</v>
      </c>
      <c r="G173" s="410"/>
      <c r="H173" s="411">
        <f t="shared" ref="H173:H178" si="3">ROUND(G173*F173,2)</f>
        <v>0</v>
      </c>
    </row>
    <row r="174" spans="1:8" s="208" customFormat="1" ht="56.45" customHeight="1" x14ac:dyDescent="0.2">
      <c r="A174" s="209" t="s">
        <v>548</v>
      </c>
      <c r="B174" s="408" t="s">
        <v>47</v>
      </c>
      <c r="C174" s="402" t="s">
        <v>660</v>
      </c>
      <c r="D174" s="403" t="s">
        <v>549</v>
      </c>
      <c r="E174" s="404" t="s">
        <v>58</v>
      </c>
      <c r="F174" s="405">
        <v>40</v>
      </c>
      <c r="G174" s="410"/>
      <c r="H174" s="411">
        <f t="shared" si="3"/>
        <v>0</v>
      </c>
    </row>
    <row r="175" spans="1:8" s="208" customFormat="1" ht="56.45" customHeight="1" x14ac:dyDescent="0.2">
      <c r="A175" s="209" t="s">
        <v>550</v>
      </c>
      <c r="B175" s="408" t="s">
        <v>59</v>
      </c>
      <c r="C175" s="402" t="s">
        <v>662</v>
      </c>
      <c r="D175" s="403" t="s">
        <v>551</v>
      </c>
      <c r="E175" s="404" t="s">
        <v>58</v>
      </c>
      <c r="F175" s="405">
        <v>105</v>
      </c>
      <c r="G175" s="410"/>
      <c r="H175" s="411">
        <f t="shared" si="3"/>
        <v>0</v>
      </c>
    </row>
    <row r="176" spans="1:8" s="208" customFormat="1" ht="52.5" customHeight="1" x14ac:dyDescent="0.2">
      <c r="A176" s="209" t="s">
        <v>552</v>
      </c>
      <c r="B176" s="408" t="s">
        <v>73</v>
      </c>
      <c r="C176" s="402" t="s">
        <v>663</v>
      </c>
      <c r="D176" s="403" t="s">
        <v>553</v>
      </c>
      <c r="E176" s="404" t="s">
        <v>58</v>
      </c>
      <c r="F176" s="405">
        <v>160</v>
      </c>
      <c r="G176" s="410"/>
      <c r="H176" s="411">
        <f t="shared" si="3"/>
        <v>0</v>
      </c>
    </row>
    <row r="177" spans="1:8" s="208" customFormat="1" ht="56.45" customHeight="1" x14ac:dyDescent="0.2">
      <c r="A177" s="209" t="s">
        <v>554</v>
      </c>
      <c r="B177" s="408" t="s">
        <v>77</v>
      </c>
      <c r="C177" s="402" t="s">
        <v>664</v>
      </c>
      <c r="D177" s="403" t="s">
        <v>555</v>
      </c>
      <c r="E177" s="404" t="s">
        <v>58</v>
      </c>
      <c r="F177" s="405">
        <v>14</v>
      </c>
      <c r="G177" s="410"/>
      <c r="H177" s="411">
        <f t="shared" si="3"/>
        <v>0</v>
      </c>
    </row>
    <row r="178" spans="1:8" s="210" customFormat="1" ht="30" customHeight="1" x14ac:dyDescent="0.2">
      <c r="A178" s="209" t="s">
        <v>277</v>
      </c>
      <c r="B178" s="401" t="s">
        <v>511</v>
      </c>
      <c r="C178" s="402" t="s">
        <v>278</v>
      </c>
      <c r="D178" s="403" t="s">
        <v>564</v>
      </c>
      <c r="E178" s="404" t="s">
        <v>39</v>
      </c>
      <c r="F178" s="405">
        <v>40</v>
      </c>
      <c r="G178" s="410"/>
      <c r="H178" s="411">
        <f t="shared" si="3"/>
        <v>0</v>
      </c>
    </row>
    <row r="179" spans="1:8" s="210" customFormat="1" ht="30" customHeight="1" x14ac:dyDescent="0.2">
      <c r="A179" s="209" t="s">
        <v>556</v>
      </c>
      <c r="B179" s="401" t="s">
        <v>512</v>
      </c>
      <c r="C179" s="402" t="s">
        <v>557</v>
      </c>
      <c r="D179" s="403" t="s">
        <v>647</v>
      </c>
      <c r="E179" s="433"/>
      <c r="F179" s="429"/>
      <c r="G179" s="406"/>
      <c r="H179" s="407"/>
    </row>
    <row r="180" spans="1:8" s="210" customFormat="1" ht="27" customHeight="1" x14ac:dyDescent="0.2">
      <c r="A180" s="209" t="s">
        <v>558</v>
      </c>
      <c r="B180" s="408" t="s">
        <v>40</v>
      </c>
      <c r="C180" s="402" t="s">
        <v>443</v>
      </c>
      <c r="D180" s="403"/>
      <c r="E180" s="404"/>
      <c r="F180" s="429"/>
      <c r="G180" s="406"/>
      <c r="H180" s="407"/>
    </row>
    <row r="181" spans="1:8" s="210" customFormat="1" ht="27" customHeight="1" x14ac:dyDescent="0.2">
      <c r="A181" s="209" t="s">
        <v>559</v>
      </c>
      <c r="B181" s="409" t="s">
        <v>129</v>
      </c>
      <c r="C181" s="402" t="s">
        <v>153</v>
      </c>
      <c r="D181" s="403"/>
      <c r="E181" s="404" t="s">
        <v>41</v>
      </c>
      <c r="F181" s="429">
        <v>540</v>
      </c>
      <c r="G181" s="410"/>
      <c r="H181" s="411">
        <f>ROUND(G181*F181,2)</f>
        <v>0</v>
      </c>
    </row>
    <row r="182" spans="1:8" s="210" customFormat="1" ht="27" customHeight="1" x14ac:dyDescent="0.2">
      <c r="A182" s="209" t="s">
        <v>560</v>
      </c>
      <c r="B182" s="408" t="s">
        <v>47</v>
      </c>
      <c r="C182" s="402" t="s">
        <v>82</v>
      </c>
      <c r="D182" s="403"/>
      <c r="E182" s="404"/>
      <c r="F182" s="429"/>
      <c r="G182" s="406"/>
      <c r="H182" s="407"/>
    </row>
    <row r="183" spans="1:8" s="210" customFormat="1" ht="27" customHeight="1" x14ac:dyDescent="0.2">
      <c r="A183" s="209" t="s">
        <v>561</v>
      </c>
      <c r="B183" s="409" t="s">
        <v>129</v>
      </c>
      <c r="C183" s="402" t="s">
        <v>153</v>
      </c>
      <c r="D183" s="403"/>
      <c r="E183" s="404" t="s">
        <v>41</v>
      </c>
      <c r="F183" s="429">
        <v>10</v>
      </c>
      <c r="G183" s="410"/>
      <c r="H183" s="411">
        <f>ROUND(G183*F183,2)</f>
        <v>0</v>
      </c>
    </row>
    <row r="184" spans="1:8" ht="36" customHeight="1" x14ac:dyDescent="0.2">
      <c r="A184" s="195"/>
      <c r="B184" s="434"/>
      <c r="C184" s="431" t="s">
        <v>22</v>
      </c>
      <c r="D184" s="397"/>
      <c r="E184" s="435"/>
      <c r="F184" s="398"/>
      <c r="G184" s="399"/>
      <c r="H184" s="400"/>
    </row>
    <row r="185" spans="1:8" s="208" customFormat="1" ht="30" customHeight="1" x14ac:dyDescent="0.2">
      <c r="A185" s="209" t="s">
        <v>67</v>
      </c>
      <c r="B185" s="401" t="s">
        <v>513</v>
      </c>
      <c r="C185" s="402" t="s">
        <v>68</v>
      </c>
      <c r="D185" s="403" t="s">
        <v>155</v>
      </c>
      <c r="E185" s="404" t="s">
        <v>58</v>
      </c>
      <c r="F185" s="405">
        <v>310</v>
      </c>
      <c r="G185" s="410"/>
      <c r="H185" s="411">
        <f>ROUND(G185*F185,2)</f>
        <v>0</v>
      </c>
    </row>
    <row r="186" spans="1:8" ht="48" customHeight="1" x14ac:dyDescent="0.2">
      <c r="A186" s="195"/>
      <c r="B186" s="434"/>
      <c r="C186" s="431" t="s">
        <v>23</v>
      </c>
      <c r="D186" s="397"/>
      <c r="E186" s="435"/>
      <c r="F186" s="398"/>
      <c r="G186" s="399"/>
      <c r="H186" s="400"/>
    </row>
    <row r="187" spans="1:8" s="208" customFormat="1" ht="27" customHeight="1" x14ac:dyDescent="0.2">
      <c r="A187" s="209" t="s">
        <v>156</v>
      </c>
      <c r="B187" s="401" t="s">
        <v>514</v>
      </c>
      <c r="C187" s="402" t="s">
        <v>158</v>
      </c>
      <c r="D187" s="403" t="s">
        <v>159</v>
      </c>
      <c r="E187" s="404"/>
      <c r="F187" s="405"/>
      <c r="G187" s="406"/>
      <c r="H187" s="407"/>
    </row>
    <row r="188" spans="1:8" s="208" customFormat="1" ht="27" customHeight="1" x14ac:dyDescent="0.2">
      <c r="A188" s="209" t="s">
        <v>160</v>
      </c>
      <c r="B188" s="408" t="s">
        <v>40</v>
      </c>
      <c r="C188" s="402" t="s">
        <v>280</v>
      </c>
      <c r="D188" s="403"/>
      <c r="E188" s="404" t="s">
        <v>46</v>
      </c>
      <c r="F188" s="405">
        <v>1</v>
      </c>
      <c r="G188" s="410"/>
      <c r="H188" s="411">
        <f>ROUND(G188*F188,2)</f>
        <v>0</v>
      </c>
    </row>
    <row r="189" spans="1:8" s="208" customFormat="1" ht="27" customHeight="1" x14ac:dyDescent="0.2">
      <c r="A189" s="209" t="s">
        <v>540</v>
      </c>
      <c r="B189" s="408" t="s">
        <v>47</v>
      </c>
      <c r="C189" s="402" t="s">
        <v>161</v>
      </c>
      <c r="D189" s="403"/>
      <c r="E189" s="404" t="s">
        <v>46</v>
      </c>
      <c r="F189" s="405">
        <v>3</v>
      </c>
      <c r="G189" s="410"/>
      <c r="H189" s="411">
        <f>ROUND(G189*F189,2)</f>
        <v>0</v>
      </c>
    </row>
    <row r="190" spans="1:8" s="210" customFormat="1" ht="27" customHeight="1" x14ac:dyDescent="0.2">
      <c r="A190" s="209" t="s">
        <v>162</v>
      </c>
      <c r="B190" s="401" t="s">
        <v>515</v>
      </c>
      <c r="C190" s="402" t="s">
        <v>164</v>
      </c>
      <c r="D190" s="403" t="s">
        <v>159</v>
      </c>
      <c r="E190" s="404"/>
      <c r="F190" s="405"/>
      <c r="G190" s="406"/>
      <c r="H190" s="407"/>
    </row>
    <row r="191" spans="1:8" s="210" customFormat="1" ht="27" customHeight="1" x14ac:dyDescent="0.2">
      <c r="A191" s="209" t="s">
        <v>165</v>
      </c>
      <c r="B191" s="408" t="s">
        <v>40</v>
      </c>
      <c r="C191" s="402" t="s">
        <v>166</v>
      </c>
      <c r="D191" s="403"/>
      <c r="E191" s="404"/>
      <c r="F191" s="405"/>
      <c r="G191" s="406"/>
      <c r="H191" s="407"/>
    </row>
    <row r="192" spans="1:8" s="210" customFormat="1" ht="30" customHeight="1" x14ac:dyDescent="0.2">
      <c r="A192" s="209" t="s">
        <v>167</v>
      </c>
      <c r="B192" s="409" t="s">
        <v>129</v>
      </c>
      <c r="C192" s="402" t="s">
        <v>562</v>
      </c>
      <c r="D192" s="403"/>
      <c r="E192" s="404" t="s">
        <v>58</v>
      </c>
      <c r="F192" s="405">
        <v>25</v>
      </c>
      <c r="G192" s="410"/>
      <c r="H192" s="411">
        <f>ROUND(G192*F192,2)</f>
        <v>0</v>
      </c>
    </row>
    <row r="193" spans="1:8" s="215" customFormat="1" ht="27" customHeight="1" x14ac:dyDescent="0.2">
      <c r="A193" s="209" t="s">
        <v>92</v>
      </c>
      <c r="B193" s="401" t="s">
        <v>516</v>
      </c>
      <c r="C193" s="436" t="s">
        <v>450</v>
      </c>
      <c r="D193" s="437" t="s">
        <v>451</v>
      </c>
      <c r="E193" s="404"/>
      <c r="F193" s="405"/>
      <c r="G193" s="406"/>
      <c r="H193" s="407"/>
    </row>
    <row r="194" spans="1:8" s="210" customFormat="1" ht="36" customHeight="1" x14ac:dyDescent="0.2">
      <c r="A194" s="209" t="s">
        <v>93</v>
      </c>
      <c r="B194" s="408" t="s">
        <v>40</v>
      </c>
      <c r="C194" s="338" t="s">
        <v>525</v>
      </c>
      <c r="D194" s="403"/>
      <c r="E194" s="404" t="s">
        <v>46</v>
      </c>
      <c r="F194" s="405">
        <v>1</v>
      </c>
      <c r="G194" s="410"/>
      <c r="H194" s="411">
        <f>ROUND(G194*F194,2)</f>
        <v>0</v>
      </c>
    </row>
    <row r="195" spans="1:8" s="210" customFormat="1" ht="36" customHeight="1" x14ac:dyDescent="0.2">
      <c r="A195" s="209" t="s">
        <v>95</v>
      </c>
      <c r="B195" s="408" t="s">
        <v>47</v>
      </c>
      <c r="C195" s="338" t="s">
        <v>526</v>
      </c>
      <c r="D195" s="403"/>
      <c r="E195" s="404" t="s">
        <v>46</v>
      </c>
      <c r="F195" s="405">
        <v>1</v>
      </c>
      <c r="G195" s="410"/>
      <c r="H195" s="411">
        <f>ROUND(G195*F195,2)</f>
        <v>0</v>
      </c>
    </row>
    <row r="196" spans="1:8" s="215" customFormat="1" ht="27" customHeight="1" x14ac:dyDescent="0.2">
      <c r="A196" s="209" t="s">
        <v>300</v>
      </c>
      <c r="B196" s="401" t="s">
        <v>517</v>
      </c>
      <c r="C196" s="438" t="s">
        <v>302</v>
      </c>
      <c r="D196" s="403" t="s">
        <v>159</v>
      </c>
      <c r="E196" s="404"/>
      <c r="F196" s="405"/>
      <c r="G196" s="406"/>
      <c r="H196" s="407"/>
    </row>
    <row r="197" spans="1:8" s="215" customFormat="1" ht="27" customHeight="1" x14ac:dyDescent="0.2">
      <c r="A197" s="209" t="s">
        <v>303</v>
      </c>
      <c r="B197" s="408" t="s">
        <v>40</v>
      </c>
      <c r="C197" s="438" t="s">
        <v>304</v>
      </c>
      <c r="D197" s="403"/>
      <c r="E197" s="404" t="s">
        <v>46</v>
      </c>
      <c r="F197" s="405">
        <v>1</v>
      </c>
      <c r="G197" s="410"/>
      <c r="H197" s="411">
        <f>ROUND(G197*F197,2)</f>
        <v>0</v>
      </c>
    </row>
    <row r="198" spans="1:8" s="208" customFormat="1" ht="25.9" customHeight="1" x14ac:dyDescent="0.2">
      <c r="A198" s="209" t="s">
        <v>313</v>
      </c>
      <c r="B198" s="401" t="s">
        <v>518</v>
      </c>
      <c r="C198" s="402" t="s">
        <v>315</v>
      </c>
      <c r="D198" s="403" t="s">
        <v>159</v>
      </c>
      <c r="E198" s="404" t="s">
        <v>46</v>
      </c>
      <c r="F198" s="405">
        <v>4</v>
      </c>
      <c r="G198" s="410"/>
      <c r="H198" s="411">
        <f>ROUND(G198*F198,2)</f>
        <v>0</v>
      </c>
    </row>
    <row r="199" spans="1:8" s="210" customFormat="1" ht="25.9" customHeight="1" x14ac:dyDescent="0.2">
      <c r="A199" s="209" t="s">
        <v>179</v>
      </c>
      <c r="B199" s="401" t="s">
        <v>585</v>
      </c>
      <c r="C199" s="402" t="s">
        <v>181</v>
      </c>
      <c r="D199" s="403" t="s">
        <v>182</v>
      </c>
      <c r="E199" s="404" t="s">
        <v>58</v>
      </c>
      <c r="F199" s="405">
        <v>48</v>
      </c>
      <c r="G199" s="410"/>
      <c r="H199" s="411">
        <f>ROUND(G199*F199,2)</f>
        <v>0</v>
      </c>
    </row>
    <row r="200" spans="1:8" ht="36" customHeight="1" x14ac:dyDescent="0.2">
      <c r="A200" s="195"/>
      <c r="B200" s="439"/>
      <c r="C200" s="431" t="s">
        <v>24</v>
      </c>
      <c r="D200" s="397"/>
      <c r="E200" s="435"/>
      <c r="F200" s="398"/>
      <c r="G200" s="399"/>
      <c r="H200" s="400"/>
    </row>
    <row r="201" spans="1:8" s="210" customFormat="1" ht="30" customHeight="1" x14ac:dyDescent="0.2">
      <c r="A201" s="209" t="s">
        <v>69</v>
      </c>
      <c r="B201" s="401" t="s">
        <v>586</v>
      </c>
      <c r="C201" s="338" t="s">
        <v>458</v>
      </c>
      <c r="D201" s="437" t="s">
        <v>459</v>
      </c>
      <c r="E201" s="404" t="s">
        <v>46</v>
      </c>
      <c r="F201" s="405">
        <v>1</v>
      </c>
      <c r="G201" s="410"/>
      <c r="H201" s="411">
        <f>ROUND(G201*F201,2)</f>
        <v>0</v>
      </c>
    </row>
    <row r="202" spans="1:8" s="208" customFormat="1" ht="27" customHeight="1" x14ac:dyDescent="0.2">
      <c r="A202" s="209" t="s">
        <v>70</v>
      </c>
      <c r="B202" s="401" t="s">
        <v>587</v>
      </c>
      <c r="C202" s="338" t="s">
        <v>460</v>
      </c>
      <c r="D202" s="437" t="s">
        <v>459</v>
      </c>
      <c r="E202" s="404"/>
      <c r="F202" s="405"/>
      <c r="G202" s="406"/>
      <c r="H202" s="407"/>
    </row>
    <row r="203" spans="1:8" s="210" customFormat="1" ht="27" customHeight="1" x14ac:dyDescent="0.2">
      <c r="A203" s="209" t="s">
        <v>71</v>
      </c>
      <c r="B203" s="408" t="s">
        <v>40</v>
      </c>
      <c r="C203" s="402" t="s">
        <v>187</v>
      </c>
      <c r="D203" s="403"/>
      <c r="E203" s="404" t="s">
        <v>46</v>
      </c>
      <c r="F203" s="405">
        <v>2</v>
      </c>
      <c r="G203" s="410"/>
      <c r="H203" s="411">
        <f>ROUND(G203*F203,2)</f>
        <v>0</v>
      </c>
    </row>
    <row r="204" spans="1:8" s="208" customFormat="1" ht="27" customHeight="1" x14ac:dyDescent="0.2">
      <c r="A204" s="209" t="s">
        <v>86</v>
      </c>
      <c r="B204" s="401" t="s">
        <v>588</v>
      </c>
      <c r="C204" s="402" t="s">
        <v>101</v>
      </c>
      <c r="D204" s="437" t="s">
        <v>459</v>
      </c>
      <c r="E204" s="404" t="s">
        <v>46</v>
      </c>
      <c r="F204" s="405">
        <v>1</v>
      </c>
      <c r="G204" s="410"/>
      <c r="H204" s="411">
        <f>ROUND(G204*F204,2)</f>
        <v>0</v>
      </c>
    </row>
    <row r="205" spans="1:8" s="208" customFormat="1" ht="27" customHeight="1" x14ac:dyDescent="0.2">
      <c r="A205" s="209" t="s">
        <v>87</v>
      </c>
      <c r="B205" s="401" t="s">
        <v>589</v>
      </c>
      <c r="C205" s="402" t="s">
        <v>102</v>
      </c>
      <c r="D205" s="437" t="s">
        <v>459</v>
      </c>
      <c r="E205" s="404" t="s">
        <v>46</v>
      </c>
      <c r="F205" s="405">
        <v>1</v>
      </c>
      <c r="G205" s="410"/>
      <c r="H205" s="411">
        <f>ROUND(G205*F205,2)</f>
        <v>0</v>
      </c>
    </row>
    <row r="206" spans="1:8" ht="36" customHeight="1" x14ac:dyDescent="0.2">
      <c r="A206" s="195"/>
      <c r="B206" s="395"/>
      <c r="C206" s="431" t="s">
        <v>25</v>
      </c>
      <c r="D206" s="397"/>
      <c r="E206" s="432"/>
      <c r="F206" s="397"/>
      <c r="G206" s="399"/>
      <c r="H206" s="400"/>
    </row>
    <row r="207" spans="1:8" s="208" customFormat="1" ht="27" customHeight="1" x14ac:dyDescent="0.2">
      <c r="A207" s="211" t="s">
        <v>74</v>
      </c>
      <c r="B207" s="401" t="s">
        <v>590</v>
      </c>
      <c r="C207" s="402" t="s">
        <v>75</v>
      </c>
      <c r="D207" s="403" t="s">
        <v>648</v>
      </c>
      <c r="E207" s="404"/>
      <c r="F207" s="429"/>
      <c r="G207" s="406"/>
      <c r="H207" s="411"/>
    </row>
    <row r="208" spans="1:8" s="210" customFormat="1" ht="27" customHeight="1" x14ac:dyDescent="0.2">
      <c r="A208" s="211" t="s">
        <v>192</v>
      </c>
      <c r="B208" s="408" t="s">
        <v>40</v>
      </c>
      <c r="C208" s="402" t="s">
        <v>193</v>
      </c>
      <c r="D208" s="403"/>
      <c r="E208" s="404" t="s">
        <v>39</v>
      </c>
      <c r="F208" s="429">
        <v>200</v>
      </c>
      <c r="G208" s="410"/>
      <c r="H208" s="411">
        <f>ROUND(G208*F208,2)</f>
        <v>0</v>
      </c>
    </row>
    <row r="209" spans="1:8" s="210" customFormat="1" ht="27" customHeight="1" x14ac:dyDescent="0.2">
      <c r="A209" s="211" t="s">
        <v>76</v>
      </c>
      <c r="B209" s="408" t="s">
        <v>47</v>
      </c>
      <c r="C209" s="402" t="s">
        <v>194</v>
      </c>
      <c r="D209" s="403"/>
      <c r="E209" s="404" t="s">
        <v>39</v>
      </c>
      <c r="F209" s="429">
        <v>2000</v>
      </c>
      <c r="G209" s="410"/>
      <c r="H209" s="411">
        <f>ROUND(G209*F209,2)</f>
        <v>0</v>
      </c>
    </row>
    <row r="210" spans="1:8" ht="40.15" customHeight="1" x14ac:dyDescent="0.2">
      <c r="A210" s="195"/>
      <c r="B210" s="440"/>
      <c r="C210" s="431" t="s">
        <v>26</v>
      </c>
      <c r="D210" s="397"/>
      <c r="E210" s="435"/>
      <c r="F210" s="398"/>
      <c r="G210" s="399"/>
      <c r="H210" s="400"/>
    </row>
    <row r="211" spans="1:8" s="210" customFormat="1" ht="28.15" customHeight="1" x14ac:dyDescent="0.2">
      <c r="A211" s="220"/>
      <c r="B211" s="441" t="s">
        <v>592</v>
      </c>
      <c r="C211" s="442" t="s">
        <v>542</v>
      </c>
      <c r="D211" s="443" t="s">
        <v>543</v>
      </c>
      <c r="E211" s="444" t="s">
        <v>544</v>
      </c>
      <c r="F211" s="425">
        <v>16</v>
      </c>
      <c r="G211" s="445"/>
      <c r="H211" s="427">
        <f>ROUND(G211*F211,2)</f>
        <v>0</v>
      </c>
    </row>
    <row r="212" spans="1:8" s="201" customFormat="1" ht="30" customHeight="1" thickBot="1" x14ac:dyDescent="0.25">
      <c r="A212" s="219"/>
      <c r="B212" s="217" t="s">
        <v>14</v>
      </c>
      <c r="C212" s="650" t="str">
        <f>C137</f>
        <v>PINECREST BAY - DONWOOD DRIVE TO DONWOOD DRIVE, ASPHALT RECONSTRUCTION</v>
      </c>
      <c r="D212" s="690"/>
      <c r="E212" s="690"/>
      <c r="F212" s="691"/>
      <c r="G212" s="219" t="s">
        <v>17</v>
      </c>
      <c r="H212" s="219">
        <f>SUM(H137:H211)</f>
        <v>0</v>
      </c>
    </row>
    <row r="213" spans="1:8" s="201" customFormat="1" ht="30" customHeight="1" thickTop="1" x14ac:dyDescent="0.2">
      <c r="A213" s="198"/>
      <c r="B213" s="199" t="s">
        <v>15</v>
      </c>
      <c r="C213" s="695" t="s">
        <v>368</v>
      </c>
      <c r="D213" s="696"/>
      <c r="E213" s="696"/>
      <c r="F213" s="697"/>
      <c r="G213" s="198"/>
      <c r="H213" s="200"/>
    </row>
    <row r="214" spans="1:8" ht="36" customHeight="1" x14ac:dyDescent="0.2">
      <c r="A214" s="195"/>
      <c r="B214" s="395"/>
      <c r="C214" s="396" t="s">
        <v>565</v>
      </c>
      <c r="D214" s="397"/>
      <c r="E214" s="398" t="s">
        <v>2</v>
      </c>
      <c r="F214" s="398" t="s">
        <v>2</v>
      </c>
      <c r="G214" s="399" t="s">
        <v>2</v>
      </c>
      <c r="H214" s="400"/>
    </row>
    <row r="215" spans="1:8" s="210" customFormat="1" ht="30" customHeight="1" x14ac:dyDescent="0.2">
      <c r="A215" s="209" t="s">
        <v>370</v>
      </c>
      <c r="B215" s="401" t="s">
        <v>519</v>
      </c>
      <c r="C215" s="402" t="s">
        <v>371</v>
      </c>
      <c r="D215" s="403" t="s">
        <v>159</v>
      </c>
      <c r="E215" s="404"/>
      <c r="F215" s="405"/>
      <c r="G215" s="406"/>
      <c r="H215" s="407"/>
    </row>
    <row r="216" spans="1:8" s="218" customFormat="1" ht="30" customHeight="1" x14ac:dyDescent="0.2">
      <c r="A216" s="209" t="s">
        <v>372</v>
      </c>
      <c r="B216" s="408" t="s">
        <v>40</v>
      </c>
      <c r="C216" s="402" t="s">
        <v>206</v>
      </c>
      <c r="D216" s="403"/>
      <c r="E216" s="404"/>
      <c r="F216" s="405"/>
      <c r="G216" s="406"/>
      <c r="H216" s="407"/>
    </row>
    <row r="217" spans="1:8" s="218" customFormat="1" ht="30" customHeight="1" x14ac:dyDescent="0.2">
      <c r="A217" s="209" t="s">
        <v>373</v>
      </c>
      <c r="B217" s="409" t="s">
        <v>129</v>
      </c>
      <c r="C217" s="402" t="s">
        <v>374</v>
      </c>
      <c r="D217" s="403"/>
      <c r="E217" s="404" t="s">
        <v>46</v>
      </c>
      <c r="F217" s="405">
        <v>1</v>
      </c>
      <c r="G217" s="410"/>
      <c r="H217" s="411">
        <f>ROUND(G217*F217,2)</f>
        <v>0</v>
      </c>
    </row>
    <row r="218" spans="1:8" s="210" customFormat="1" ht="30" customHeight="1" x14ac:dyDescent="0.2">
      <c r="A218" s="209" t="s">
        <v>375</v>
      </c>
      <c r="B218" s="401" t="s">
        <v>400</v>
      </c>
      <c r="C218" s="338" t="s">
        <v>376</v>
      </c>
      <c r="D218" s="339" t="s">
        <v>377</v>
      </c>
      <c r="E218" s="404"/>
      <c r="F218" s="412"/>
      <c r="G218" s="406"/>
      <c r="H218" s="407"/>
    </row>
    <row r="219" spans="1:8" s="218" customFormat="1" ht="30" customHeight="1" x14ac:dyDescent="0.2">
      <c r="A219" s="209" t="s">
        <v>378</v>
      </c>
      <c r="B219" s="408" t="s">
        <v>40</v>
      </c>
      <c r="C219" s="402" t="s">
        <v>379</v>
      </c>
      <c r="D219" s="403"/>
      <c r="E219" s="404" t="s">
        <v>58</v>
      </c>
      <c r="F219" s="413">
        <v>91</v>
      </c>
      <c r="G219" s="410"/>
      <c r="H219" s="411">
        <f>ROUND(G219*F219,2)</f>
        <v>0</v>
      </c>
    </row>
    <row r="220" spans="1:8" ht="36" customHeight="1" x14ac:dyDescent="0.2">
      <c r="A220" s="195"/>
      <c r="B220" s="395"/>
      <c r="C220" s="698" t="s">
        <v>566</v>
      </c>
      <c r="D220" s="699"/>
      <c r="E220" s="699"/>
      <c r="F220" s="700"/>
      <c r="G220" s="399" t="s">
        <v>2</v>
      </c>
      <c r="H220" s="400"/>
    </row>
    <row r="221" spans="1:8" s="210" customFormat="1" ht="30" customHeight="1" x14ac:dyDescent="0.2">
      <c r="A221" s="209" t="s">
        <v>370</v>
      </c>
      <c r="B221" s="401" t="s">
        <v>401</v>
      </c>
      <c r="C221" s="402" t="s">
        <v>371</v>
      </c>
      <c r="D221" s="403" t="s">
        <v>159</v>
      </c>
      <c r="E221" s="404"/>
      <c r="F221" s="405"/>
      <c r="G221" s="406"/>
      <c r="H221" s="407"/>
    </row>
    <row r="222" spans="1:8" s="218" customFormat="1" ht="30" customHeight="1" x14ac:dyDescent="0.2">
      <c r="A222" s="209" t="s">
        <v>567</v>
      </c>
      <c r="B222" s="408" t="s">
        <v>40</v>
      </c>
      <c r="C222" s="402" t="s">
        <v>568</v>
      </c>
      <c r="D222" s="403"/>
      <c r="E222" s="404"/>
      <c r="F222" s="405"/>
      <c r="G222" s="406"/>
      <c r="H222" s="407"/>
    </row>
    <row r="223" spans="1:8" s="218" customFormat="1" ht="30" customHeight="1" x14ac:dyDescent="0.2">
      <c r="A223" s="209" t="s">
        <v>569</v>
      </c>
      <c r="B223" s="409" t="s">
        <v>129</v>
      </c>
      <c r="C223" s="402" t="s">
        <v>374</v>
      </c>
      <c r="D223" s="403"/>
      <c r="E223" s="404" t="s">
        <v>46</v>
      </c>
      <c r="F223" s="405">
        <v>1</v>
      </c>
      <c r="G223" s="410"/>
      <c r="H223" s="411">
        <f>ROUND(G223*F223,2)</f>
        <v>0</v>
      </c>
    </row>
    <row r="224" spans="1:8" s="218" customFormat="1" ht="30" customHeight="1" x14ac:dyDescent="0.2">
      <c r="A224" s="209" t="s">
        <v>570</v>
      </c>
      <c r="B224" s="408" t="s">
        <v>47</v>
      </c>
      <c r="C224" s="402" t="s">
        <v>571</v>
      </c>
      <c r="D224" s="403"/>
      <c r="E224" s="404"/>
      <c r="F224" s="405"/>
      <c r="G224" s="406"/>
      <c r="H224" s="407"/>
    </row>
    <row r="225" spans="1:8" s="218" customFormat="1" ht="30" customHeight="1" x14ac:dyDescent="0.2">
      <c r="A225" s="209" t="s">
        <v>572</v>
      </c>
      <c r="B225" s="409" t="s">
        <v>129</v>
      </c>
      <c r="C225" s="402" t="s">
        <v>374</v>
      </c>
      <c r="D225" s="403"/>
      <c r="E225" s="404" t="s">
        <v>46</v>
      </c>
      <c r="F225" s="405">
        <v>1</v>
      </c>
      <c r="G225" s="410"/>
      <c r="H225" s="411">
        <f>ROUND(G225*F225,2)</f>
        <v>0</v>
      </c>
    </row>
    <row r="226" spans="1:8" s="210" customFormat="1" ht="30" customHeight="1" x14ac:dyDescent="0.2">
      <c r="A226" s="209" t="s">
        <v>573</v>
      </c>
      <c r="B226" s="401" t="s">
        <v>402</v>
      </c>
      <c r="C226" s="402" t="s">
        <v>574</v>
      </c>
      <c r="D226" s="403" t="s">
        <v>159</v>
      </c>
      <c r="E226" s="404"/>
      <c r="F226" s="405"/>
      <c r="G226" s="406"/>
      <c r="H226" s="407"/>
    </row>
    <row r="227" spans="1:8" s="218" customFormat="1" ht="30" customHeight="1" x14ac:dyDescent="0.2">
      <c r="A227" s="209" t="s">
        <v>575</v>
      </c>
      <c r="B227" s="409" t="s">
        <v>40</v>
      </c>
      <c r="C227" s="402" t="s">
        <v>571</v>
      </c>
      <c r="D227" s="403"/>
      <c r="E227" s="404"/>
      <c r="F227" s="405"/>
      <c r="G227" s="406"/>
      <c r="H227" s="407"/>
    </row>
    <row r="228" spans="1:8" s="218" customFormat="1" ht="30" customHeight="1" x14ac:dyDescent="0.2">
      <c r="A228" s="209" t="s">
        <v>576</v>
      </c>
      <c r="B228" s="409" t="s">
        <v>129</v>
      </c>
      <c r="C228" s="402" t="s">
        <v>374</v>
      </c>
      <c r="D228" s="403"/>
      <c r="E228" s="404" t="s">
        <v>58</v>
      </c>
      <c r="F228" s="405">
        <v>2</v>
      </c>
      <c r="G228" s="410"/>
      <c r="H228" s="411">
        <f>ROUND(G228*F228,2)</f>
        <v>0</v>
      </c>
    </row>
    <row r="229" spans="1:8" s="210" customFormat="1" ht="30" customHeight="1" x14ac:dyDescent="0.2">
      <c r="A229" s="209" t="s">
        <v>375</v>
      </c>
      <c r="B229" s="401" t="s">
        <v>520</v>
      </c>
      <c r="C229" s="338" t="s">
        <v>376</v>
      </c>
      <c r="D229" s="339" t="s">
        <v>377</v>
      </c>
      <c r="E229" s="404"/>
      <c r="F229" s="412"/>
      <c r="G229" s="406"/>
      <c r="H229" s="407"/>
    </row>
    <row r="230" spans="1:8" s="218" customFormat="1" ht="30" customHeight="1" x14ac:dyDescent="0.2">
      <c r="A230" s="209" t="s">
        <v>577</v>
      </c>
      <c r="B230" s="408" t="s">
        <v>40</v>
      </c>
      <c r="C230" s="402" t="s">
        <v>578</v>
      </c>
      <c r="D230" s="403"/>
      <c r="E230" s="404" t="s">
        <v>58</v>
      </c>
      <c r="F230" s="413">
        <v>90</v>
      </c>
      <c r="G230" s="410"/>
      <c r="H230" s="411">
        <f>ROUND(G230*F230,2)</f>
        <v>0</v>
      </c>
    </row>
    <row r="231" spans="1:8" s="218" customFormat="1" ht="30" customHeight="1" x14ac:dyDescent="0.2">
      <c r="A231" s="209" t="s">
        <v>579</v>
      </c>
      <c r="B231" s="408" t="s">
        <v>47</v>
      </c>
      <c r="C231" s="402" t="s">
        <v>580</v>
      </c>
      <c r="D231" s="403"/>
      <c r="E231" s="404" t="s">
        <v>58</v>
      </c>
      <c r="F231" s="413">
        <v>120</v>
      </c>
      <c r="G231" s="410"/>
      <c r="H231" s="411">
        <f>ROUND(G231*F231,2)</f>
        <v>0</v>
      </c>
    </row>
    <row r="232" spans="1:8" ht="36" customHeight="1" x14ac:dyDescent="0.2">
      <c r="A232" s="195"/>
      <c r="B232" s="395"/>
      <c r="C232" s="701" t="s">
        <v>581</v>
      </c>
      <c r="D232" s="702"/>
      <c r="E232" s="702"/>
      <c r="F232" s="703"/>
      <c r="G232" s="399" t="s">
        <v>2</v>
      </c>
      <c r="H232" s="400"/>
    </row>
    <row r="233" spans="1:8" s="215" customFormat="1" ht="27" customHeight="1" x14ac:dyDescent="0.2">
      <c r="A233" s="209" t="s">
        <v>327</v>
      </c>
      <c r="B233" s="414" t="s">
        <v>521</v>
      </c>
      <c r="C233" s="415" t="s">
        <v>329</v>
      </c>
      <c r="D233" s="416" t="s">
        <v>381</v>
      </c>
      <c r="E233" s="404"/>
      <c r="F233" s="417"/>
      <c r="G233" s="418"/>
      <c r="H233" s="411"/>
    </row>
    <row r="234" spans="1:8" s="215" customFormat="1" ht="27" customHeight="1" x14ac:dyDescent="0.2">
      <c r="A234" s="209" t="s">
        <v>330</v>
      </c>
      <c r="B234" s="419" t="s">
        <v>40</v>
      </c>
      <c r="C234" s="420" t="s">
        <v>331</v>
      </c>
      <c r="D234" s="416"/>
      <c r="E234" s="404" t="s">
        <v>39</v>
      </c>
      <c r="F234" s="405">
        <v>125</v>
      </c>
      <c r="G234" s="410"/>
      <c r="H234" s="411">
        <f>ROUND(G234*F234,2)</f>
        <v>0</v>
      </c>
    </row>
    <row r="235" spans="1:8" ht="36" customHeight="1" x14ac:dyDescent="0.2">
      <c r="A235" s="195"/>
      <c r="B235" s="395"/>
      <c r="C235" s="698" t="s">
        <v>582</v>
      </c>
      <c r="D235" s="699"/>
      <c r="E235" s="699"/>
      <c r="F235" s="700"/>
      <c r="G235" s="399" t="s">
        <v>2</v>
      </c>
      <c r="H235" s="400"/>
    </row>
    <row r="236" spans="1:8" s="215" customFormat="1" ht="27" customHeight="1" x14ac:dyDescent="0.2">
      <c r="A236" s="209" t="s">
        <v>327</v>
      </c>
      <c r="B236" s="414" t="s">
        <v>522</v>
      </c>
      <c r="C236" s="415" t="s">
        <v>329</v>
      </c>
      <c r="D236" s="416" t="s">
        <v>381</v>
      </c>
      <c r="E236" s="404"/>
      <c r="F236" s="417"/>
      <c r="G236" s="418"/>
      <c r="H236" s="411"/>
    </row>
    <row r="237" spans="1:8" s="215" customFormat="1" ht="27" customHeight="1" x14ac:dyDescent="0.2">
      <c r="A237" s="209" t="s">
        <v>330</v>
      </c>
      <c r="B237" s="421" t="s">
        <v>40</v>
      </c>
      <c r="C237" s="422" t="s">
        <v>331</v>
      </c>
      <c r="D237" s="423"/>
      <c r="E237" s="424" t="s">
        <v>39</v>
      </c>
      <c r="F237" s="425">
        <v>455</v>
      </c>
      <c r="G237" s="426"/>
      <c r="H237" s="427">
        <f>ROUND(G237*F237,2)</f>
        <v>0</v>
      </c>
    </row>
    <row r="238" spans="1:8" s="201" customFormat="1" ht="30" customHeight="1" thickBot="1" x14ac:dyDescent="0.25">
      <c r="A238" s="219"/>
      <c r="B238" s="217" t="s">
        <v>15</v>
      </c>
      <c r="C238" s="650" t="str">
        <f>C213</f>
        <v>WATER AND WASTE WORK</v>
      </c>
      <c r="D238" s="690"/>
      <c r="E238" s="690"/>
      <c r="F238" s="691"/>
      <c r="G238" s="219" t="s">
        <v>17</v>
      </c>
      <c r="H238" s="219">
        <f>SUM(H213:H237)</f>
        <v>0</v>
      </c>
    </row>
    <row r="239" spans="1:8" ht="54.6" customHeight="1" thickTop="1" x14ac:dyDescent="0.2">
      <c r="A239" s="195"/>
      <c r="B239" s="679" t="s">
        <v>593</v>
      </c>
      <c r="C239" s="708"/>
      <c r="D239" s="708"/>
      <c r="E239" s="708"/>
      <c r="F239" s="708"/>
      <c r="G239" s="709"/>
      <c r="H239" s="223"/>
    </row>
    <row r="240" spans="1:8" s="201" customFormat="1" ht="30" customHeight="1" x14ac:dyDescent="0.2">
      <c r="A240" s="198"/>
      <c r="B240" s="199" t="s">
        <v>16</v>
      </c>
      <c r="C240" s="682" t="s">
        <v>583</v>
      </c>
      <c r="D240" s="688"/>
      <c r="E240" s="688"/>
      <c r="F240" s="689"/>
      <c r="G240" s="198"/>
      <c r="H240" s="200"/>
    </row>
    <row r="241" spans="1:8" s="224" customFormat="1" ht="76.5" customHeight="1" x14ac:dyDescent="0.2">
      <c r="A241" s="195"/>
      <c r="B241" s="383" t="s">
        <v>528</v>
      </c>
      <c r="C241" s="384" t="s">
        <v>387</v>
      </c>
      <c r="D241" s="385" t="s">
        <v>215</v>
      </c>
      <c r="E241" s="386" t="s">
        <v>46</v>
      </c>
      <c r="F241" s="387">
        <v>7</v>
      </c>
      <c r="G241" s="388"/>
      <c r="H241" s="389">
        <f t="shared" ref="H241:H248" si="4">ROUND(G241*F241,2)</f>
        <v>0</v>
      </c>
    </row>
    <row r="242" spans="1:8" s="224" customFormat="1" ht="51" customHeight="1" x14ac:dyDescent="0.2">
      <c r="A242" s="195"/>
      <c r="B242" s="383" t="s">
        <v>529</v>
      </c>
      <c r="C242" s="384" t="s">
        <v>388</v>
      </c>
      <c r="D242" s="385" t="s">
        <v>215</v>
      </c>
      <c r="E242" s="386" t="s">
        <v>58</v>
      </c>
      <c r="F242" s="387">
        <v>369</v>
      </c>
      <c r="G242" s="388"/>
      <c r="H242" s="389">
        <f t="shared" si="4"/>
        <v>0</v>
      </c>
    </row>
    <row r="243" spans="1:8" s="224" customFormat="1" ht="51" customHeight="1" x14ac:dyDescent="0.2">
      <c r="A243" s="195"/>
      <c r="B243" s="383" t="s">
        <v>530</v>
      </c>
      <c r="C243" s="384" t="s">
        <v>389</v>
      </c>
      <c r="D243" s="385" t="s">
        <v>215</v>
      </c>
      <c r="E243" s="386" t="s">
        <v>46</v>
      </c>
      <c r="F243" s="387">
        <v>7</v>
      </c>
      <c r="G243" s="388"/>
      <c r="H243" s="389">
        <f t="shared" si="4"/>
        <v>0</v>
      </c>
    </row>
    <row r="244" spans="1:8" s="224" customFormat="1" ht="75" customHeight="1" x14ac:dyDescent="0.2">
      <c r="A244" s="195"/>
      <c r="B244" s="383" t="s">
        <v>531</v>
      </c>
      <c r="C244" s="390" t="s">
        <v>390</v>
      </c>
      <c r="D244" s="385" t="s">
        <v>215</v>
      </c>
      <c r="E244" s="386" t="s">
        <v>46</v>
      </c>
      <c r="F244" s="391">
        <v>3</v>
      </c>
      <c r="G244" s="388"/>
      <c r="H244" s="389">
        <f t="shared" si="4"/>
        <v>0</v>
      </c>
    </row>
    <row r="245" spans="1:8" s="224" customFormat="1" ht="51" customHeight="1" x14ac:dyDescent="0.2">
      <c r="A245" s="195"/>
      <c r="B245" s="383" t="s">
        <v>532</v>
      </c>
      <c r="C245" s="384" t="s">
        <v>391</v>
      </c>
      <c r="D245" s="385" t="s">
        <v>215</v>
      </c>
      <c r="E245" s="386" t="s">
        <v>46</v>
      </c>
      <c r="F245" s="387">
        <v>7</v>
      </c>
      <c r="G245" s="388"/>
      <c r="H245" s="389">
        <f t="shared" si="4"/>
        <v>0</v>
      </c>
    </row>
    <row r="246" spans="1:8" s="224" customFormat="1" ht="60" customHeight="1" x14ac:dyDescent="0.2">
      <c r="A246" s="195"/>
      <c r="B246" s="383" t="s">
        <v>533</v>
      </c>
      <c r="C246" s="384" t="s">
        <v>392</v>
      </c>
      <c r="D246" s="385" t="s">
        <v>215</v>
      </c>
      <c r="E246" s="386" t="s">
        <v>393</v>
      </c>
      <c r="F246" s="387">
        <v>8</v>
      </c>
      <c r="G246" s="388"/>
      <c r="H246" s="389">
        <f t="shared" si="4"/>
        <v>0</v>
      </c>
    </row>
    <row r="247" spans="1:8" s="224" customFormat="1" ht="51" customHeight="1" x14ac:dyDescent="0.2">
      <c r="A247" s="195"/>
      <c r="B247" s="383" t="s">
        <v>534</v>
      </c>
      <c r="C247" s="384" t="s">
        <v>394</v>
      </c>
      <c r="D247" s="385" t="s">
        <v>215</v>
      </c>
      <c r="E247" s="386" t="s">
        <v>393</v>
      </c>
      <c r="F247" s="387">
        <v>8</v>
      </c>
      <c r="G247" s="388"/>
      <c r="H247" s="389">
        <f t="shared" si="4"/>
        <v>0</v>
      </c>
    </row>
    <row r="248" spans="1:8" s="224" customFormat="1" ht="53.25" customHeight="1" x14ac:dyDescent="0.2">
      <c r="A248" s="195"/>
      <c r="B248" s="382" t="s">
        <v>535</v>
      </c>
      <c r="C248" s="392" t="s">
        <v>584</v>
      </c>
      <c r="D248" s="393" t="s">
        <v>215</v>
      </c>
      <c r="E248" s="378" t="s">
        <v>46</v>
      </c>
      <c r="F248" s="394">
        <v>1</v>
      </c>
      <c r="G248" s="380"/>
      <c r="H248" s="381">
        <f t="shared" si="4"/>
        <v>0</v>
      </c>
    </row>
    <row r="249" spans="1:8" s="201" customFormat="1" ht="30" customHeight="1" thickBot="1" x14ac:dyDescent="0.25">
      <c r="A249" s="219"/>
      <c r="B249" s="217" t="s">
        <v>16</v>
      </c>
      <c r="C249" s="650" t="str">
        <f>C240</f>
        <v>PINECREST BAY - DONWOOD DRIVE TO DONWOOD DRIVE, STREET LIGHTING</v>
      </c>
      <c r="D249" s="690"/>
      <c r="E249" s="690"/>
      <c r="F249" s="691"/>
      <c r="G249" s="219" t="s">
        <v>17</v>
      </c>
      <c r="H249" s="219">
        <f>SUM(H240:H248)</f>
        <v>0</v>
      </c>
    </row>
    <row r="250" spans="1:8" s="252" customFormat="1" ht="30" customHeight="1" thickTop="1" x14ac:dyDescent="0.2">
      <c r="A250" s="249"/>
      <c r="B250" s="250" t="s">
        <v>403</v>
      </c>
      <c r="C250" s="682" t="s">
        <v>595</v>
      </c>
      <c r="D250" s="683"/>
      <c r="E250" s="683"/>
      <c r="F250" s="684"/>
      <c r="G250" s="249"/>
      <c r="H250" s="251"/>
    </row>
    <row r="251" spans="1:8" s="224" customFormat="1" ht="30" customHeight="1" x14ac:dyDescent="0.2">
      <c r="A251" s="253" t="s">
        <v>602</v>
      </c>
      <c r="B251" s="382" t="s">
        <v>600</v>
      </c>
      <c r="C251" s="376" t="s">
        <v>614</v>
      </c>
      <c r="D251" s="377" t="s">
        <v>597</v>
      </c>
      <c r="E251" s="378" t="s">
        <v>596</v>
      </c>
      <c r="F251" s="379">
        <v>1</v>
      </c>
      <c r="G251" s="380"/>
      <c r="H251" s="381">
        <f t="shared" ref="H251" si="5">ROUND(G251*F251,2)</f>
        <v>0</v>
      </c>
    </row>
    <row r="252" spans="1:8" s="252" customFormat="1" ht="30" customHeight="1" thickBot="1" x14ac:dyDescent="0.25">
      <c r="A252" s="254"/>
      <c r="B252" s="255" t="str">
        <f>B250</f>
        <v>F</v>
      </c>
      <c r="C252" s="650" t="str">
        <f>C250</f>
        <v>MOBILIZATION /DEMOLIBIZATION</v>
      </c>
      <c r="D252" s="651"/>
      <c r="E252" s="651"/>
      <c r="F252" s="652"/>
      <c r="G252" s="256" t="s">
        <v>17</v>
      </c>
      <c r="H252" s="257">
        <f>H251</f>
        <v>0</v>
      </c>
    </row>
    <row r="253" spans="1:8" ht="36" customHeight="1" thickTop="1" x14ac:dyDescent="0.3">
      <c r="A253" s="225"/>
      <c r="B253" s="226"/>
      <c r="C253" s="227" t="s">
        <v>18</v>
      </c>
      <c r="D253" s="228"/>
      <c r="E253" s="228"/>
      <c r="F253" s="228"/>
      <c r="G253" s="228"/>
      <c r="H253" s="229"/>
    </row>
    <row r="254" spans="1:8" s="201" customFormat="1" ht="32.1" customHeight="1" x14ac:dyDescent="0.2">
      <c r="A254" s="230"/>
      <c r="B254" s="714" t="str">
        <f>B6</f>
        <v>PART 1      CITY FUNDED WORK</v>
      </c>
      <c r="C254" s="715"/>
      <c r="D254" s="715"/>
      <c r="E254" s="715"/>
      <c r="F254" s="715"/>
      <c r="G254" s="231"/>
      <c r="H254" s="232"/>
    </row>
    <row r="255" spans="1:8" ht="37.5" customHeight="1" thickBot="1" x14ac:dyDescent="0.25">
      <c r="A255" s="216"/>
      <c r="B255" s="217" t="s">
        <v>12</v>
      </c>
      <c r="C255" s="716" t="str">
        <f>C7</f>
        <v>AMELIA CRESCENT - TU-PELO AVENUE TO McCREEDY ROAD, REHABILITATION</v>
      </c>
      <c r="D255" s="690"/>
      <c r="E255" s="690"/>
      <c r="F255" s="691"/>
      <c r="G255" s="216" t="s">
        <v>17</v>
      </c>
      <c r="H255" s="216">
        <f>H68</f>
        <v>0</v>
      </c>
    </row>
    <row r="256" spans="1:8" ht="37.5" customHeight="1" thickTop="1" thickBot="1" x14ac:dyDescent="0.25">
      <c r="A256" s="216"/>
      <c r="B256" s="217" t="s">
        <v>13</v>
      </c>
      <c r="C256" s="717" t="str">
        <f>C69</f>
        <v>CHRISLIND STREET - REGENT AVENUE W TO RAVELSTON AVENUE W, RECONSTRUCTION</v>
      </c>
      <c r="D256" s="718"/>
      <c r="E256" s="718"/>
      <c r="F256" s="719"/>
      <c r="G256" s="216" t="s">
        <v>17</v>
      </c>
      <c r="H256" s="216">
        <f>H136</f>
        <v>0</v>
      </c>
    </row>
    <row r="257" spans="1:8" ht="37.5" customHeight="1" thickTop="1" thickBot="1" x14ac:dyDescent="0.25">
      <c r="A257" s="216"/>
      <c r="B257" s="217" t="s">
        <v>14</v>
      </c>
      <c r="C257" s="717" t="str">
        <f>C137</f>
        <v>PINECREST BAY - DONWOOD DRIVE TO DONWOOD DRIVE, ASPHALT RECONSTRUCTION</v>
      </c>
      <c r="D257" s="718"/>
      <c r="E257" s="718"/>
      <c r="F257" s="719"/>
      <c r="G257" s="216" t="s">
        <v>17</v>
      </c>
      <c r="H257" s="216">
        <f>H212</f>
        <v>0</v>
      </c>
    </row>
    <row r="258" spans="1:8" ht="30" customHeight="1" thickTop="1" thickBot="1" x14ac:dyDescent="0.25">
      <c r="A258" s="216"/>
      <c r="B258" s="217" t="s">
        <v>15</v>
      </c>
      <c r="C258" s="717" t="str">
        <f>C213</f>
        <v>WATER AND WASTE WORK</v>
      </c>
      <c r="D258" s="718"/>
      <c r="E258" s="718"/>
      <c r="F258" s="719"/>
      <c r="G258" s="216" t="s">
        <v>17</v>
      </c>
      <c r="H258" s="216">
        <f>H238</f>
        <v>0</v>
      </c>
    </row>
    <row r="259" spans="1:8" ht="28.9" customHeight="1" thickTop="1" thickBot="1" x14ac:dyDescent="0.3">
      <c r="A259" s="216"/>
      <c r="B259" s="233"/>
      <c r="C259" s="234"/>
      <c r="D259" s="235"/>
      <c r="E259" s="236"/>
      <c r="F259" s="236"/>
      <c r="G259" s="237" t="s">
        <v>30</v>
      </c>
      <c r="H259" s="238">
        <f>SUM(H255:H258)</f>
        <v>0</v>
      </c>
    </row>
    <row r="260" spans="1:8" s="201" customFormat="1" ht="63" customHeight="1" thickTop="1" thickBot="1" x14ac:dyDescent="0.25">
      <c r="A260" s="219"/>
      <c r="B260" s="720" t="str">
        <f>B239</f>
        <v>PART 2      MANITOBA HYDRO/PROVINCIALLY FUNDED WORK
                 (See B10.5, B18.2.1, B19.5, D2, D15.2-3, D16.4)</v>
      </c>
      <c r="C260" s="721"/>
      <c r="D260" s="721"/>
      <c r="E260" s="721"/>
      <c r="F260" s="721"/>
      <c r="G260" s="722"/>
      <c r="H260" s="239"/>
    </row>
    <row r="261" spans="1:8" ht="37.5" customHeight="1" thickTop="1" thickBot="1" x14ac:dyDescent="0.25">
      <c r="A261" s="240"/>
      <c r="B261" s="217" t="s">
        <v>16</v>
      </c>
      <c r="C261" s="717" t="str">
        <f>C240</f>
        <v>PINECREST BAY - DONWOOD DRIVE TO DONWOOD DRIVE, STREET LIGHTING</v>
      </c>
      <c r="D261" s="718"/>
      <c r="E261" s="718"/>
      <c r="F261" s="719"/>
      <c r="G261" s="240" t="s">
        <v>17</v>
      </c>
      <c r="H261" s="240">
        <f>H249</f>
        <v>0</v>
      </c>
    </row>
    <row r="262" spans="1:8" ht="28.9" customHeight="1" thickTop="1" thickBot="1" x14ac:dyDescent="0.3">
      <c r="A262" s="216"/>
      <c r="B262" s="233"/>
      <c r="C262" s="234"/>
      <c r="D262" s="235"/>
      <c r="E262" s="236"/>
      <c r="F262" s="236"/>
      <c r="G262" s="237" t="s">
        <v>31</v>
      </c>
      <c r="H262" s="238">
        <f>SUM(H261)</f>
        <v>0</v>
      </c>
    </row>
    <row r="263" spans="1:8" customFormat="1" ht="30" customHeight="1" thickTop="1" thickBot="1" x14ac:dyDescent="0.3">
      <c r="A263" s="18"/>
      <c r="B263" s="77" t="str">
        <f>B250</f>
        <v>F</v>
      </c>
      <c r="C263" s="653" t="str">
        <f>C250</f>
        <v>MOBILIZATION /DEMOLIBIZATION</v>
      </c>
      <c r="D263" s="654"/>
      <c r="E263" s="654"/>
      <c r="F263" s="655"/>
      <c r="G263" s="261" t="s">
        <v>601</v>
      </c>
      <c r="H263" s="260">
        <f>H252</f>
        <v>0</v>
      </c>
    </row>
    <row r="264" spans="1:8" s="178" customFormat="1" ht="37.9" customHeight="1" thickTop="1" x14ac:dyDescent="0.2">
      <c r="A264" s="195"/>
      <c r="B264" s="710" t="s">
        <v>35</v>
      </c>
      <c r="C264" s="711"/>
      <c r="D264" s="711"/>
      <c r="E264" s="711"/>
      <c r="F264" s="711"/>
      <c r="G264" s="712">
        <f>H259+H262+H263</f>
        <v>0</v>
      </c>
      <c r="H264" s="713"/>
    </row>
    <row r="265" spans="1:8" ht="15.95" customHeight="1" x14ac:dyDescent="0.2">
      <c r="A265" s="241"/>
      <c r="B265" s="242"/>
      <c r="C265" s="243"/>
      <c r="D265" s="244"/>
      <c r="E265" s="243"/>
      <c r="F265" s="243"/>
      <c r="G265" s="245"/>
      <c r="H265" s="246"/>
    </row>
  </sheetData>
  <sheetProtection selectLockedCells="1"/>
  <mergeCells count="27">
    <mergeCell ref="B264:F264"/>
    <mergeCell ref="G264:H264"/>
    <mergeCell ref="C250:F250"/>
    <mergeCell ref="C252:F252"/>
    <mergeCell ref="C263:F263"/>
    <mergeCell ref="B254:F254"/>
    <mergeCell ref="C255:F255"/>
    <mergeCell ref="C256:F256"/>
    <mergeCell ref="C257:F257"/>
    <mergeCell ref="C258:F258"/>
    <mergeCell ref="B260:G260"/>
    <mergeCell ref="C261:F261"/>
    <mergeCell ref="C235:F235"/>
    <mergeCell ref="C238:F238"/>
    <mergeCell ref="B239:G239"/>
    <mergeCell ref="C240:F240"/>
    <mergeCell ref="C249:F249"/>
    <mergeCell ref="C213:F213"/>
    <mergeCell ref="C220:F220"/>
    <mergeCell ref="C232:F232"/>
    <mergeCell ref="C69:F69"/>
    <mergeCell ref="C136:F136"/>
    <mergeCell ref="B6:F6"/>
    <mergeCell ref="C7:F7"/>
    <mergeCell ref="C68:F68"/>
    <mergeCell ref="C137:F137"/>
    <mergeCell ref="C212:F212"/>
  </mergeCells>
  <conditionalFormatting sqref="D9 D37:D44 D58 D15:D23 D46 D83 D85:D88 D124:D128">
    <cfRule type="cellIs" dxfId="574" priority="792" stopIfTrue="1" operator="equal">
      <formula>"CW 2130-R11"</formula>
    </cfRule>
    <cfRule type="cellIs" dxfId="573" priority="793" stopIfTrue="1" operator="equal">
      <formula>"CW 3120-R2"</formula>
    </cfRule>
    <cfRule type="cellIs" dxfId="572" priority="794" stopIfTrue="1" operator="equal">
      <formula>"CW 3240-R7"</formula>
    </cfRule>
  </conditionalFormatting>
  <conditionalFormatting sqref="D12">
    <cfRule type="cellIs" dxfId="571" priority="789" stopIfTrue="1" operator="equal">
      <formula>"CW 2130-R11"</formula>
    </cfRule>
    <cfRule type="cellIs" dxfId="570" priority="790" stopIfTrue="1" operator="equal">
      <formula>"CW 3120-R2"</formula>
    </cfRule>
    <cfRule type="cellIs" dxfId="569" priority="791" stopIfTrue="1" operator="equal">
      <formula>"CW 3240-R7"</formula>
    </cfRule>
  </conditionalFormatting>
  <conditionalFormatting sqref="D13">
    <cfRule type="cellIs" dxfId="568" priority="786" stopIfTrue="1" operator="equal">
      <formula>"CW 2130-R11"</formula>
    </cfRule>
    <cfRule type="cellIs" dxfId="567" priority="787" stopIfTrue="1" operator="equal">
      <formula>"CW 3120-R2"</formula>
    </cfRule>
    <cfRule type="cellIs" dxfId="566" priority="788" stopIfTrue="1" operator="equal">
      <formula>"CW 3240-R7"</formula>
    </cfRule>
  </conditionalFormatting>
  <conditionalFormatting sqref="D14">
    <cfRule type="cellIs" dxfId="565" priority="783" stopIfTrue="1" operator="equal">
      <formula>"CW 2130-R11"</formula>
    </cfRule>
    <cfRule type="cellIs" dxfId="564" priority="784" stopIfTrue="1" operator="equal">
      <formula>"CW 3120-R2"</formula>
    </cfRule>
    <cfRule type="cellIs" dxfId="563" priority="785" stopIfTrue="1" operator="equal">
      <formula>"CW 3240-R7"</formula>
    </cfRule>
  </conditionalFormatting>
  <conditionalFormatting sqref="D24">
    <cfRule type="cellIs" dxfId="562" priority="780" stopIfTrue="1" operator="equal">
      <formula>"CW 2130-R11"</formula>
    </cfRule>
    <cfRule type="cellIs" dxfId="561" priority="781" stopIfTrue="1" operator="equal">
      <formula>"CW 3120-R2"</formula>
    </cfRule>
    <cfRule type="cellIs" dxfId="560" priority="782" stopIfTrue="1" operator="equal">
      <formula>"CW 3240-R7"</formula>
    </cfRule>
  </conditionalFormatting>
  <conditionalFormatting sqref="D25:D27">
    <cfRule type="cellIs" dxfId="559" priority="777" stopIfTrue="1" operator="equal">
      <formula>"CW 2130-R11"</formula>
    </cfRule>
    <cfRule type="cellIs" dxfId="558" priority="778" stopIfTrue="1" operator="equal">
      <formula>"CW 3120-R2"</formula>
    </cfRule>
    <cfRule type="cellIs" dxfId="557" priority="779" stopIfTrue="1" operator="equal">
      <formula>"CW 3240-R7"</formula>
    </cfRule>
  </conditionalFormatting>
  <conditionalFormatting sqref="D28">
    <cfRule type="cellIs" dxfId="556" priority="774" stopIfTrue="1" operator="equal">
      <formula>"CW 2130-R11"</formula>
    </cfRule>
    <cfRule type="cellIs" dxfId="555" priority="775" stopIfTrue="1" operator="equal">
      <formula>"CW 3120-R2"</formula>
    </cfRule>
    <cfRule type="cellIs" dxfId="554" priority="776" stopIfTrue="1" operator="equal">
      <formula>"CW 3240-R7"</formula>
    </cfRule>
  </conditionalFormatting>
  <conditionalFormatting sqref="D29">
    <cfRule type="cellIs" dxfId="553" priority="771" stopIfTrue="1" operator="equal">
      <formula>"CW 2130-R11"</formula>
    </cfRule>
    <cfRule type="cellIs" dxfId="552" priority="772" stopIfTrue="1" operator="equal">
      <formula>"CW 3120-R2"</formula>
    </cfRule>
    <cfRule type="cellIs" dxfId="551" priority="773" stopIfTrue="1" operator="equal">
      <formula>"CW 3240-R7"</formula>
    </cfRule>
  </conditionalFormatting>
  <conditionalFormatting sqref="D30">
    <cfRule type="cellIs" dxfId="550" priority="768" stopIfTrue="1" operator="equal">
      <formula>"CW 2130-R11"</formula>
    </cfRule>
    <cfRule type="cellIs" dxfId="549" priority="769" stopIfTrue="1" operator="equal">
      <formula>"CW 3120-R2"</formula>
    </cfRule>
    <cfRule type="cellIs" dxfId="548" priority="770" stopIfTrue="1" operator="equal">
      <formula>"CW 3240-R7"</formula>
    </cfRule>
  </conditionalFormatting>
  <conditionalFormatting sqref="D31">
    <cfRule type="cellIs" dxfId="547" priority="765" stopIfTrue="1" operator="equal">
      <formula>"CW 2130-R11"</formula>
    </cfRule>
    <cfRule type="cellIs" dxfId="546" priority="766" stopIfTrue="1" operator="equal">
      <formula>"CW 3120-R2"</formula>
    </cfRule>
    <cfRule type="cellIs" dxfId="545" priority="767" stopIfTrue="1" operator="equal">
      <formula>"CW 3240-R7"</formula>
    </cfRule>
  </conditionalFormatting>
  <conditionalFormatting sqref="D32">
    <cfRule type="cellIs" dxfId="544" priority="762" stopIfTrue="1" operator="equal">
      <formula>"CW 2130-R11"</formula>
    </cfRule>
    <cfRule type="cellIs" dxfId="543" priority="763" stopIfTrue="1" operator="equal">
      <formula>"CW 3120-R2"</formula>
    </cfRule>
    <cfRule type="cellIs" dxfId="542" priority="764" stopIfTrue="1" operator="equal">
      <formula>"CW 3240-R7"</formula>
    </cfRule>
  </conditionalFormatting>
  <conditionalFormatting sqref="D33">
    <cfRule type="cellIs" dxfId="541" priority="759" stopIfTrue="1" operator="equal">
      <formula>"CW 2130-R11"</formula>
    </cfRule>
    <cfRule type="cellIs" dxfId="540" priority="760" stopIfTrue="1" operator="equal">
      <formula>"CW 3120-R2"</formula>
    </cfRule>
    <cfRule type="cellIs" dxfId="539" priority="761" stopIfTrue="1" operator="equal">
      <formula>"CW 3240-R7"</formula>
    </cfRule>
  </conditionalFormatting>
  <conditionalFormatting sqref="D35">
    <cfRule type="cellIs" dxfId="538" priority="756" stopIfTrue="1" operator="equal">
      <formula>"CW 2130-R11"</formula>
    </cfRule>
    <cfRule type="cellIs" dxfId="537" priority="757" stopIfTrue="1" operator="equal">
      <formula>"CW 3120-R2"</formula>
    </cfRule>
    <cfRule type="cellIs" dxfId="536" priority="758" stopIfTrue="1" operator="equal">
      <formula>"CW 3240-R7"</formula>
    </cfRule>
  </conditionalFormatting>
  <conditionalFormatting sqref="D36">
    <cfRule type="cellIs" dxfId="535" priority="753" stopIfTrue="1" operator="equal">
      <formula>"CW 2130-R11"</formula>
    </cfRule>
    <cfRule type="cellIs" dxfId="534" priority="754" stopIfTrue="1" operator="equal">
      <formula>"CW 3120-R2"</formula>
    </cfRule>
    <cfRule type="cellIs" dxfId="533" priority="755" stopIfTrue="1" operator="equal">
      <formula>"CW 3240-R7"</formula>
    </cfRule>
  </conditionalFormatting>
  <conditionalFormatting sqref="D47">
    <cfRule type="cellIs" dxfId="532" priority="750" stopIfTrue="1" operator="equal">
      <formula>"CW 2130-R11"</formula>
    </cfRule>
    <cfRule type="cellIs" dxfId="531" priority="751" stopIfTrue="1" operator="equal">
      <formula>"CW 3120-R2"</formula>
    </cfRule>
    <cfRule type="cellIs" dxfId="530" priority="752" stopIfTrue="1" operator="equal">
      <formula>"CW 3240-R7"</formula>
    </cfRule>
  </conditionalFormatting>
  <conditionalFormatting sqref="D49">
    <cfRule type="cellIs" dxfId="529" priority="747" stopIfTrue="1" operator="equal">
      <formula>"CW 2130-R11"</formula>
    </cfRule>
    <cfRule type="cellIs" dxfId="528" priority="748" stopIfTrue="1" operator="equal">
      <formula>"CW 3120-R2"</formula>
    </cfRule>
    <cfRule type="cellIs" dxfId="527" priority="749" stopIfTrue="1" operator="equal">
      <formula>"CW 3240-R7"</formula>
    </cfRule>
  </conditionalFormatting>
  <conditionalFormatting sqref="D51">
    <cfRule type="cellIs" dxfId="526" priority="745" stopIfTrue="1" operator="equal">
      <formula>"CW 3120-R2"</formula>
    </cfRule>
    <cfRule type="cellIs" dxfId="525" priority="746" stopIfTrue="1" operator="equal">
      <formula>"CW 3240-R7"</formula>
    </cfRule>
  </conditionalFormatting>
  <conditionalFormatting sqref="D52:D53">
    <cfRule type="cellIs" dxfId="524" priority="742" stopIfTrue="1" operator="equal">
      <formula>"CW 2130-R11"</formula>
    </cfRule>
    <cfRule type="cellIs" dxfId="523" priority="743" stopIfTrue="1" operator="equal">
      <formula>"CW 3120-R2"</formula>
    </cfRule>
    <cfRule type="cellIs" dxfId="522" priority="744" stopIfTrue="1" operator="equal">
      <formula>"CW 3240-R7"</formula>
    </cfRule>
  </conditionalFormatting>
  <conditionalFormatting sqref="D54">
    <cfRule type="cellIs" dxfId="521" priority="740" stopIfTrue="1" operator="equal">
      <formula>"CW 2130-R11"</formula>
    </cfRule>
    <cfRule type="cellIs" dxfId="520" priority="741" stopIfTrue="1" operator="equal">
      <formula>"CW 3240-R7"</formula>
    </cfRule>
  </conditionalFormatting>
  <conditionalFormatting sqref="D56">
    <cfRule type="cellIs" dxfId="519" priority="737" stopIfTrue="1" operator="equal">
      <formula>"CW 2130-R11"</formula>
    </cfRule>
    <cfRule type="cellIs" dxfId="518" priority="738" stopIfTrue="1" operator="equal">
      <formula>"CW 3120-R2"</formula>
    </cfRule>
    <cfRule type="cellIs" dxfId="517" priority="739" stopIfTrue="1" operator="equal">
      <formula>"CW 3240-R7"</formula>
    </cfRule>
  </conditionalFormatting>
  <conditionalFormatting sqref="D57">
    <cfRule type="cellIs" dxfId="516" priority="734" stopIfTrue="1" operator="equal">
      <formula>"CW 2130-R11"</formula>
    </cfRule>
    <cfRule type="cellIs" dxfId="515" priority="735" stopIfTrue="1" operator="equal">
      <formula>"CW 3120-R2"</formula>
    </cfRule>
    <cfRule type="cellIs" dxfId="514" priority="736" stopIfTrue="1" operator="equal">
      <formula>"CW 3240-R7"</formula>
    </cfRule>
  </conditionalFormatting>
  <conditionalFormatting sqref="D59:D60">
    <cfRule type="cellIs" dxfId="513" priority="731" stopIfTrue="1" operator="equal">
      <formula>"CW 2130-R11"</formula>
    </cfRule>
    <cfRule type="cellIs" dxfId="512" priority="732" stopIfTrue="1" operator="equal">
      <formula>"CW 3120-R2"</formula>
    </cfRule>
    <cfRule type="cellIs" dxfId="511" priority="733" stopIfTrue="1" operator="equal">
      <formula>"CW 3240-R7"</formula>
    </cfRule>
  </conditionalFormatting>
  <conditionalFormatting sqref="D62:D64">
    <cfRule type="cellIs" dxfId="510" priority="728" stopIfTrue="1" operator="equal">
      <formula>"CW 2130-R11"</formula>
    </cfRule>
    <cfRule type="cellIs" dxfId="509" priority="729" stopIfTrue="1" operator="equal">
      <formula>"CW 3120-R2"</formula>
    </cfRule>
    <cfRule type="cellIs" dxfId="508" priority="730" stopIfTrue="1" operator="equal">
      <formula>"CW 3240-R7"</formula>
    </cfRule>
  </conditionalFormatting>
  <conditionalFormatting sqref="D10">
    <cfRule type="cellIs" dxfId="507" priority="725" stopIfTrue="1" operator="equal">
      <formula>"CW 2130-R11"</formula>
    </cfRule>
    <cfRule type="cellIs" dxfId="506" priority="726" stopIfTrue="1" operator="equal">
      <formula>"CW 3120-R2"</formula>
    </cfRule>
    <cfRule type="cellIs" dxfId="505" priority="727" stopIfTrue="1" operator="equal">
      <formula>"CW 3240-R7"</formula>
    </cfRule>
  </conditionalFormatting>
  <conditionalFormatting sqref="D139">
    <cfRule type="cellIs" dxfId="504" priority="722" stopIfTrue="1" operator="equal">
      <formula>"CW 2130-R11"</formula>
    </cfRule>
    <cfRule type="cellIs" dxfId="503" priority="723" stopIfTrue="1" operator="equal">
      <formula>"CW 3120-R2"</formula>
    </cfRule>
    <cfRule type="cellIs" dxfId="502" priority="724" stopIfTrue="1" operator="equal">
      <formula>"CW 3240-R7"</formula>
    </cfRule>
  </conditionalFormatting>
  <conditionalFormatting sqref="D140:D141">
    <cfRule type="cellIs" dxfId="501" priority="719" stopIfTrue="1" operator="equal">
      <formula>"CW 2130-R11"</formula>
    </cfRule>
    <cfRule type="cellIs" dxfId="500" priority="720" stopIfTrue="1" operator="equal">
      <formula>"CW 3120-R2"</formula>
    </cfRule>
    <cfRule type="cellIs" dxfId="499" priority="721" stopIfTrue="1" operator="equal">
      <formula>"CW 3240-R7"</formula>
    </cfRule>
  </conditionalFormatting>
  <conditionalFormatting sqref="D145:D147">
    <cfRule type="cellIs" dxfId="498" priority="716" stopIfTrue="1" operator="equal">
      <formula>"CW 2130-R11"</formula>
    </cfRule>
    <cfRule type="cellIs" dxfId="497" priority="717" stopIfTrue="1" operator="equal">
      <formula>"CW 3120-R2"</formula>
    </cfRule>
    <cfRule type="cellIs" dxfId="496" priority="718" stopIfTrue="1" operator="equal">
      <formula>"CW 3240-R7"</formula>
    </cfRule>
  </conditionalFormatting>
  <conditionalFormatting sqref="D143">
    <cfRule type="cellIs" dxfId="495" priority="713" stopIfTrue="1" operator="equal">
      <formula>"CW 2130-R11"</formula>
    </cfRule>
    <cfRule type="cellIs" dxfId="494" priority="714" stopIfTrue="1" operator="equal">
      <formula>"CW 3120-R2"</formula>
    </cfRule>
    <cfRule type="cellIs" dxfId="493" priority="715" stopIfTrue="1" operator="equal">
      <formula>"CW 3240-R7"</formula>
    </cfRule>
  </conditionalFormatting>
  <conditionalFormatting sqref="D144">
    <cfRule type="cellIs" dxfId="492" priority="710" stopIfTrue="1" operator="equal">
      <formula>"CW 2130-R11"</formula>
    </cfRule>
    <cfRule type="cellIs" dxfId="491" priority="711" stopIfTrue="1" operator="equal">
      <formula>"CW 3120-R2"</formula>
    </cfRule>
    <cfRule type="cellIs" dxfId="490" priority="712" stopIfTrue="1" operator="equal">
      <formula>"CW 3240-R7"</formula>
    </cfRule>
  </conditionalFormatting>
  <conditionalFormatting sqref="D150:D151">
    <cfRule type="cellIs" dxfId="489" priority="707" stopIfTrue="1" operator="equal">
      <formula>"CW 2130-R11"</formula>
    </cfRule>
    <cfRule type="cellIs" dxfId="488" priority="708" stopIfTrue="1" operator="equal">
      <formula>"CW 3120-R2"</formula>
    </cfRule>
    <cfRule type="cellIs" dxfId="487" priority="709" stopIfTrue="1" operator="equal">
      <formula>"CW 3240-R7"</formula>
    </cfRule>
  </conditionalFormatting>
  <conditionalFormatting sqref="D154">
    <cfRule type="cellIs" dxfId="486" priority="704" stopIfTrue="1" operator="equal">
      <formula>"CW 2130-R11"</formula>
    </cfRule>
    <cfRule type="cellIs" dxfId="485" priority="705" stopIfTrue="1" operator="equal">
      <formula>"CW 3120-R2"</formula>
    </cfRule>
    <cfRule type="cellIs" dxfId="484" priority="706" stopIfTrue="1" operator="equal">
      <formula>"CW 3240-R7"</formula>
    </cfRule>
  </conditionalFormatting>
  <conditionalFormatting sqref="D155:D157">
    <cfRule type="cellIs" dxfId="483" priority="701" stopIfTrue="1" operator="equal">
      <formula>"CW 2130-R11"</formula>
    </cfRule>
    <cfRule type="cellIs" dxfId="482" priority="702" stopIfTrue="1" operator="equal">
      <formula>"CW 3120-R2"</formula>
    </cfRule>
    <cfRule type="cellIs" dxfId="481" priority="703" stopIfTrue="1" operator="equal">
      <formula>"CW 3240-R7"</formula>
    </cfRule>
  </conditionalFormatting>
  <conditionalFormatting sqref="D158:D159">
    <cfRule type="cellIs" dxfId="480" priority="698" stopIfTrue="1" operator="equal">
      <formula>"CW 2130-R11"</formula>
    </cfRule>
    <cfRule type="cellIs" dxfId="479" priority="699" stopIfTrue="1" operator="equal">
      <formula>"CW 3120-R2"</formula>
    </cfRule>
    <cfRule type="cellIs" dxfId="478" priority="700" stopIfTrue="1" operator="equal">
      <formula>"CW 3240-R7"</formula>
    </cfRule>
  </conditionalFormatting>
  <conditionalFormatting sqref="D170">
    <cfRule type="cellIs" dxfId="477" priority="695" stopIfTrue="1" operator="equal">
      <formula>"CW 2130-R11"</formula>
    </cfRule>
    <cfRule type="cellIs" dxfId="476" priority="696" stopIfTrue="1" operator="equal">
      <formula>"CW 3120-R2"</formula>
    </cfRule>
    <cfRule type="cellIs" dxfId="475" priority="697" stopIfTrue="1" operator="equal">
      <formula>"CW 3240-R7"</formula>
    </cfRule>
  </conditionalFormatting>
  <conditionalFormatting sqref="D171">
    <cfRule type="cellIs" dxfId="474" priority="692" stopIfTrue="1" operator="equal">
      <formula>"CW 2130-R11"</formula>
    </cfRule>
    <cfRule type="cellIs" dxfId="473" priority="693" stopIfTrue="1" operator="equal">
      <formula>"CW 3120-R2"</formula>
    </cfRule>
    <cfRule type="cellIs" dxfId="472" priority="694" stopIfTrue="1" operator="equal">
      <formula>"CW 3240-R7"</formula>
    </cfRule>
  </conditionalFormatting>
  <conditionalFormatting sqref="D172">
    <cfRule type="cellIs" dxfId="471" priority="689" stopIfTrue="1" operator="equal">
      <formula>"CW 2130-R11"</formula>
    </cfRule>
    <cfRule type="cellIs" dxfId="470" priority="690" stopIfTrue="1" operator="equal">
      <formula>"CW 3120-R2"</formula>
    </cfRule>
    <cfRule type="cellIs" dxfId="469" priority="691" stopIfTrue="1" operator="equal">
      <formula>"CW 3240-R7"</formula>
    </cfRule>
  </conditionalFormatting>
  <conditionalFormatting sqref="D173">
    <cfRule type="cellIs" dxfId="468" priority="686" stopIfTrue="1" operator="equal">
      <formula>"CW 2130-R11"</formula>
    </cfRule>
    <cfRule type="cellIs" dxfId="467" priority="687" stopIfTrue="1" operator="equal">
      <formula>"CW 3120-R2"</formula>
    </cfRule>
    <cfRule type="cellIs" dxfId="466" priority="688" stopIfTrue="1" operator="equal">
      <formula>"CW 3240-R7"</formula>
    </cfRule>
  </conditionalFormatting>
  <conditionalFormatting sqref="D175">
    <cfRule type="cellIs" dxfId="465" priority="683" stopIfTrue="1" operator="equal">
      <formula>"CW 2130-R11"</formula>
    </cfRule>
    <cfRule type="cellIs" dxfId="464" priority="684" stopIfTrue="1" operator="equal">
      <formula>"CW 3120-R2"</formula>
    </cfRule>
    <cfRule type="cellIs" dxfId="463" priority="685" stopIfTrue="1" operator="equal">
      <formula>"CW 3240-R7"</formula>
    </cfRule>
  </conditionalFormatting>
  <conditionalFormatting sqref="D176">
    <cfRule type="cellIs" dxfId="462" priority="680" stopIfTrue="1" operator="equal">
      <formula>"CW 2130-R11"</formula>
    </cfRule>
    <cfRule type="cellIs" dxfId="461" priority="681" stopIfTrue="1" operator="equal">
      <formula>"CW 3120-R2"</formula>
    </cfRule>
    <cfRule type="cellIs" dxfId="460" priority="682" stopIfTrue="1" operator="equal">
      <formula>"CW 3240-R7"</formula>
    </cfRule>
  </conditionalFormatting>
  <conditionalFormatting sqref="D177">
    <cfRule type="cellIs" dxfId="459" priority="677" stopIfTrue="1" operator="equal">
      <formula>"CW 2130-R11"</formula>
    </cfRule>
    <cfRule type="cellIs" dxfId="458" priority="678" stopIfTrue="1" operator="equal">
      <formula>"CW 3120-R2"</formula>
    </cfRule>
    <cfRule type="cellIs" dxfId="457" priority="679" stopIfTrue="1" operator="equal">
      <formula>"CW 3240-R7"</formula>
    </cfRule>
  </conditionalFormatting>
  <conditionalFormatting sqref="D178">
    <cfRule type="cellIs" dxfId="456" priority="674" stopIfTrue="1" operator="equal">
      <formula>"CW 2130-R11"</formula>
    </cfRule>
    <cfRule type="cellIs" dxfId="455" priority="675" stopIfTrue="1" operator="equal">
      <formula>"CW 3120-R2"</formula>
    </cfRule>
    <cfRule type="cellIs" dxfId="454" priority="676" stopIfTrue="1" operator="equal">
      <formula>"CW 3240-R7"</formula>
    </cfRule>
  </conditionalFormatting>
  <conditionalFormatting sqref="D163">
    <cfRule type="cellIs" dxfId="453" priority="671" stopIfTrue="1" operator="equal">
      <formula>"CW 2130-R11"</formula>
    </cfRule>
    <cfRule type="cellIs" dxfId="452" priority="672" stopIfTrue="1" operator="equal">
      <formula>"CW 3120-R2"</formula>
    </cfRule>
    <cfRule type="cellIs" dxfId="451" priority="673" stopIfTrue="1" operator="equal">
      <formula>"CW 3240-R7"</formula>
    </cfRule>
  </conditionalFormatting>
  <conditionalFormatting sqref="D180:D181">
    <cfRule type="cellIs" dxfId="450" priority="668" stopIfTrue="1" operator="equal">
      <formula>"CW 2130-R11"</formula>
    </cfRule>
    <cfRule type="cellIs" dxfId="449" priority="669" stopIfTrue="1" operator="equal">
      <formula>"CW 3120-R2"</formula>
    </cfRule>
    <cfRule type="cellIs" dxfId="448" priority="670" stopIfTrue="1" operator="equal">
      <formula>"CW 3240-R7"</formula>
    </cfRule>
  </conditionalFormatting>
  <conditionalFormatting sqref="D165:D166">
    <cfRule type="cellIs" dxfId="447" priority="665" stopIfTrue="1" operator="equal">
      <formula>"CW 2130-R11"</formula>
    </cfRule>
    <cfRule type="cellIs" dxfId="446" priority="666" stopIfTrue="1" operator="equal">
      <formula>"CW 3120-R2"</formula>
    </cfRule>
    <cfRule type="cellIs" dxfId="445" priority="667" stopIfTrue="1" operator="equal">
      <formula>"CW 3240-R7"</formula>
    </cfRule>
  </conditionalFormatting>
  <conditionalFormatting sqref="D164">
    <cfRule type="cellIs" dxfId="444" priority="662" stopIfTrue="1" operator="equal">
      <formula>"CW 2130-R11"</formula>
    </cfRule>
    <cfRule type="cellIs" dxfId="443" priority="663" stopIfTrue="1" operator="equal">
      <formula>"CW 3120-R2"</formula>
    </cfRule>
    <cfRule type="cellIs" dxfId="442" priority="664" stopIfTrue="1" operator="equal">
      <formula>"CW 3240-R7"</formula>
    </cfRule>
  </conditionalFormatting>
  <conditionalFormatting sqref="D179">
    <cfRule type="cellIs" dxfId="441" priority="659" stopIfTrue="1" operator="equal">
      <formula>"CW 2130-R11"</formula>
    </cfRule>
    <cfRule type="cellIs" dxfId="440" priority="660" stopIfTrue="1" operator="equal">
      <formula>"CW 3120-R2"</formula>
    </cfRule>
    <cfRule type="cellIs" dxfId="439" priority="661" stopIfTrue="1" operator="equal">
      <formula>"CW 3240-R7"</formula>
    </cfRule>
  </conditionalFormatting>
  <conditionalFormatting sqref="D167:D168">
    <cfRule type="cellIs" dxfId="438" priority="656" stopIfTrue="1" operator="equal">
      <formula>"CW 2130-R11"</formula>
    </cfRule>
    <cfRule type="cellIs" dxfId="437" priority="657" stopIfTrue="1" operator="equal">
      <formula>"CW 3120-R2"</formula>
    </cfRule>
    <cfRule type="cellIs" dxfId="436" priority="658" stopIfTrue="1" operator="equal">
      <formula>"CW 3240-R7"</formula>
    </cfRule>
  </conditionalFormatting>
  <conditionalFormatting sqref="D185">
    <cfRule type="cellIs" dxfId="435" priority="653" stopIfTrue="1" operator="equal">
      <formula>"CW 2130-R11"</formula>
    </cfRule>
    <cfRule type="cellIs" dxfId="434" priority="654" stopIfTrue="1" operator="equal">
      <formula>"CW 3120-R2"</formula>
    </cfRule>
    <cfRule type="cellIs" dxfId="433" priority="655" stopIfTrue="1" operator="equal">
      <formula>"CW 3240-R7"</formula>
    </cfRule>
  </conditionalFormatting>
  <conditionalFormatting sqref="D187">
    <cfRule type="cellIs" dxfId="432" priority="651" stopIfTrue="1" operator="equal">
      <formula>"CW 3120-R2"</formula>
    </cfRule>
    <cfRule type="cellIs" dxfId="431" priority="652" stopIfTrue="1" operator="equal">
      <formula>"CW 3240-R7"</formula>
    </cfRule>
  </conditionalFormatting>
  <conditionalFormatting sqref="D189">
    <cfRule type="cellIs" dxfId="430" priority="648" stopIfTrue="1" operator="equal">
      <formula>"CW 2130-R11"</formula>
    </cfRule>
    <cfRule type="cellIs" dxfId="429" priority="649" stopIfTrue="1" operator="equal">
      <formula>"CW 3120-R2"</formula>
    </cfRule>
    <cfRule type="cellIs" dxfId="428" priority="650" stopIfTrue="1" operator="equal">
      <formula>"CW 3240-R7"</formula>
    </cfRule>
  </conditionalFormatting>
  <conditionalFormatting sqref="D190:D192">
    <cfRule type="cellIs" dxfId="427" priority="646" stopIfTrue="1" operator="equal">
      <formula>"CW 3120-R2"</formula>
    </cfRule>
    <cfRule type="cellIs" dxfId="426" priority="647" stopIfTrue="1" operator="equal">
      <formula>"CW 3240-R7"</formula>
    </cfRule>
  </conditionalFormatting>
  <conditionalFormatting sqref="D193">
    <cfRule type="cellIs" dxfId="425" priority="644" stopIfTrue="1" operator="equal">
      <formula>"CW 3120-R2"</formula>
    </cfRule>
    <cfRule type="cellIs" dxfId="424" priority="645" stopIfTrue="1" operator="equal">
      <formula>"CW 3240-R7"</formula>
    </cfRule>
  </conditionalFormatting>
  <conditionalFormatting sqref="D194:D195">
    <cfRule type="cellIs" dxfId="423" priority="641" stopIfTrue="1" operator="equal">
      <formula>"CW 2130-R11"</formula>
    </cfRule>
    <cfRule type="cellIs" dxfId="422" priority="642" stopIfTrue="1" operator="equal">
      <formula>"CW 3120-R2"</formula>
    </cfRule>
    <cfRule type="cellIs" dxfId="421" priority="643" stopIfTrue="1" operator="equal">
      <formula>"CW 3240-R7"</formula>
    </cfRule>
  </conditionalFormatting>
  <conditionalFormatting sqref="D198">
    <cfRule type="cellIs" dxfId="420" priority="639" stopIfTrue="1" operator="equal">
      <formula>"CW 3120-R2"</formula>
    </cfRule>
    <cfRule type="cellIs" dxfId="419" priority="640" stopIfTrue="1" operator="equal">
      <formula>"CW 3240-R7"</formula>
    </cfRule>
  </conditionalFormatting>
  <conditionalFormatting sqref="D199">
    <cfRule type="cellIs" dxfId="418" priority="637" stopIfTrue="1" operator="equal">
      <formula>"CW 2130-R11"</formula>
    </cfRule>
    <cfRule type="cellIs" dxfId="417" priority="638" stopIfTrue="1" operator="equal">
      <formula>"CW 3240-R7"</formula>
    </cfRule>
  </conditionalFormatting>
  <conditionalFormatting sqref="D201">
    <cfRule type="cellIs" dxfId="416" priority="634" stopIfTrue="1" operator="equal">
      <formula>"CW 2130-R11"</formula>
    </cfRule>
    <cfRule type="cellIs" dxfId="415" priority="635" stopIfTrue="1" operator="equal">
      <formula>"CW 3120-R2"</formula>
    </cfRule>
    <cfRule type="cellIs" dxfId="414" priority="636" stopIfTrue="1" operator="equal">
      <formula>"CW 3240-R7"</formula>
    </cfRule>
  </conditionalFormatting>
  <conditionalFormatting sqref="D202">
    <cfRule type="cellIs" dxfId="413" priority="631" stopIfTrue="1" operator="equal">
      <formula>"CW 2130-R11"</formula>
    </cfRule>
    <cfRule type="cellIs" dxfId="412" priority="632" stopIfTrue="1" operator="equal">
      <formula>"CW 3120-R2"</formula>
    </cfRule>
    <cfRule type="cellIs" dxfId="411" priority="633" stopIfTrue="1" operator="equal">
      <formula>"CW 3240-R7"</formula>
    </cfRule>
  </conditionalFormatting>
  <conditionalFormatting sqref="D203">
    <cfRule type="cellIs" dxfId="410" priority="628" stopIfTrue="1" operator="equal">
      <formula>"CW 2130-R11"</formula>
    </cfRule>
    <cfRule type="cellIs" dxfId="409" priority="629" stopIfTrue="1" operator="equal">
      <formula>"CW 3120-R2"</formula>
    </cfRule>
    <cfRule type="cellIs" dxfId="408" priority="630" stopIfTrue="1" operator="equal">
      <formula>"CW 3240-R7"</formula>
    </cfRule>
  </conditionalFormatting>
  <conditionalFormatting sqref="D204:D205">
    <cfRule type="cellIs" dxfId="407" priority="625" stopIfTrue="1" operator="equal">
      <formula>"CW 2130-R11"</formula>
    </cfRule>
    <cfRule type="cellIs" dxfId="406" priority="626" stopIfTrue="1" operator="equal">
      <formula>"CW 3120-R2"</formula>
    </cfRule>
    <cfRule type="cellIs" dxfId="405" priority="627" stopIfTrue="1" operator="equal">
      <formula>"CW 3240-R7"</formula>
    </cfRule>
  </conditionalFormatting>
  <conditionalFormatting sqref="D207:D209">
    <cfRule type="cellIs" dxfId="404" priority="622" stopIfTrue="1" operator="equal">
      <formula>"CW 2130-R11"</formula>
    </cfRule>
    <cfRule type="cellIs" dxfId="403" priority="623" stopIfTrue="1" operator="equal">
      <formula>"CW 3120-R2"</formula>
    </cfRule>
    <cfRule type="cellIs" dxfId="402" priority="624" stopIfTrue="1" operator="equal">
      <formula>"CW 3240-R7"</formula>
    </cfRule>
  </conditionalFormatting>
  <conditionalFormatting sqref="D188">
    <cfRule type="cellIs" dxfId="401" priority="619" stopIfTrue="1" operator="equal">
      <formula>"CW 2130-R11"</formula>
    </cfRule>
    <cfRule type="cellIs" dxfId="400" priority="620" stopIfTrue="1" operator="equal">
      <formula>"CW 3120-R2"</formula>
    </cfRule>
    <cfRule type="cellIs" dxfId="399" priority="621" stopIfTrue="1" operator="equal">
      <formula>"CW 3240-R7"</formula>
    </cfRule>
  </conditionalFormatting>
  <conditionalFormatting sqref="D215">
    <cfRule type="cellIs" dxfId="398" priority="234" stopIfTrue="1" operator="equal">
      <formula>"CW 3120-R2"</formula>
    </cfRule>
    <cfRule type="cellIs" dxfId="397" priority="235" stopIfTrue="1" operator="equal">
      <formula>"CW 3240-R7"</formula>
    </cfRule>
  </conditionalFormatting>
  <conditionalFormatting sqref="D174">
    <cfRule type="cellIs" dxfId="396" priority="231" stopIfTrue="1" operator="equal">
      <formula>"CW 2130-R11"</formula>
    </cfRule>
    <cfRule type="cellIs" dxfId="395" priority="232" stopIfTrue="1" operator="equal">
      <formula>"CW 3120-R2"</formula>
    </cfRule>
    <cfRule type="cellIs" dxfId="394" priority="233" stopIfTrue="1" operator="equal">
      <formula>"CW 3240-R7"</formula>
    </cfRule>
  </conditionalFormatting>
  <conditionalFormatting sqref="D182:D183">
    <cfRule type="cellIs" dxfId="393" priority="228" stopIfTrue="1" operator="equal">
      <formula>"CW 2130-R11"</formula>
    </cfRule>
    <cfRule type="cellIs" dxfId="392" priority="229" stopIfTrue="1" operator="equal">
      <formula>"CW 3120-R2"</formula>
    </cfRule>
    <cfRule type="cellIs" dxfId="391" priority="230" stopIfTrue="1" operator="equal">
      <formula>"CW 3240-R7"</formula>
    </cfRule>
  </conditionalFormatting>
  <conditionalFormatting sqref="D152:D153">
    <cfRule type="cellIs" dxfId="390" priority="225" stopIfTrue="1" operator="equal">
      <formula>"CW 2130-R11"</formula>
    </cfRule>
    <cfRule type="cellIs" dxfId="389" priority="226" stopIfTrue="1" operator="equal">
      <formula>"CW 3120-R2"</formula>
    </cfRule>
    <cfRule type="cellIs" dxfId="388" priority="227" stopIfTrue="1" operator="equal">
      <formula>"CW 3240-R7"</formula>
    </cfRule>
  </conditionalFormatting>
  <conditionalFormatting sqref="D45">
    <cfRule type="cellIs" dxfId="387" priority="222" stopIfTrue="1" operator="equal">
      <formula>"CW 2130-R11"</formula>
    </cfRule>
    <cfRule type="cellIs" dxfId="386" priority="223" stopIfTrue="1" operator="equal">
      <formula>"CW 3120-R2"</formula>
    </cfRule>
    <cfRule type="cellIs" dxfId="385" priority="224" stopIfTrue="1" operator="equal">
      <formula>"CW 3240-R7"</formula>
    </cfRule>
  </conditionalFormatting>
  <conditionalFormatting sqref="D34">
    <cfRule type="cellIs" dxfId="384" priority="219" stopIfTrue="1" operator="equal">
      <formula>"CW 2130-R11"</formula>
    </cfRule>
    <cfRule type="cellIs" dxfId="383" priority="220" stopIfTrue="1" operator="equal">
      <formula>"CW 3120-R2"</formula>
    </cfRule>
    <cfRule type="cellIs" dxfId="382" priority="221" stopIfTrue="1" operator="equal">
      <formula>"CW 3240-R7"</formula>
    </cfRule>
  </conditionalFormatting>
  <conditionalFormatting sqref="D160:D161">
    <cfRule type="cellIs" dxfId="381" priority="213" stopIfTrue="1" operator="equal">
      <formula>"CW 2130-R11"</formula>
    </cfRule>
    <cfRule type="cellIs" dxfId="380" priority="214" stopIfTrue="1" operator="equal">
      <formula>"CW 3120-R2"</formula>
    </cfRule>
    <cfRule type="cellIs" dxfId="379" priority="215" stopIfTrue="1" operator="equal">
      <formula>"CW 3240-R7"</formula>
    </cfRule>
  </conditionalFormatting>
  <conditionalFormatting sqref="D162">
    <cfRule type="cellIs" dxfId="378" priority="210" stopIfTrue="1" operator="equal">
      <formula>"CW 2130-R11"</formula>
    </cfRule>
    <cfRule type="cellIs" dxfId="377" priority="211" stopIfTrue="1" operator="equal">
      <formula>"CW 3120-R2"</formula>
    </cfRule>
    <cfRule type="cellIs" dxfId="376" priority="212" stopIfTrue="1" operator="equal">
      <formula>"CW 3240-R7"</formula>
    </cfRule>
  </conditionalFormatting>
  <conditionalFormatting sqref="D131">
    <cfRule type="cellIs" dxfId="375" priority="204" stopIfTrue="1" operator="equal">
      <formula>"CW 2130-R11"</formula>
    </cfRule>
    <cfRule type="cellIs" dxfId="374" priority="205" stopIfTrue="1" operator="equal">
      <formula>"CW 3120-R2"</formula>
    </cfRule>
    <cfRule type="cellIs" dxfId="373" priority="206" stopIfTrue="1" operator="equal">
      <formula>"CW 3240-R7"</formula>
    </cfRule>
  </conditionalFormatting>
  <conditionalFormatting sqref="D73:D74 D78">
    <cfRule type="cellIs" dxfId="372" priority="201" stopIfTrue="1" operator="equal">
      <formula>"CW 2130-R11"</formula>
    </cfRule>
    <cfRule type="cellIs" dxfId="371" priority="202" stopIfTrue="1" operator="equal">
      <formula>"CW 3120-R2"</formula>
    </cfRule>
    <cfRule type="cellIs" dxfId="370" priority="203" stopIfTrue="1" operator="equal">
      <formula>"CW 3240-R7"</formula>
    </cfRule>
  </conditionalFormatting>
  <conditionalFormatting sqref="D71:D72">
    <cfRule type="cellIs" dxfId="369" priority="198" stopIfTrue="1" operator="equal">
      <formula>"CW 2130-R11"</formula>
    </cfRule>
    <cfRule type="cellIs" dxfId="368" priority="199" stopIfTrue="1" operator="equal">
      <formula>"CW 3120-R2"</formula>
    </cfRule>
    <cfRule type="cellIs" dxfId="367" priority="200" stopIfTrue="1" operator="equal">
      <formula>"CW 3240-R7"</formula>
    </cfRule>
  </conditionalFormatting>
  <conditionalFormatting sqref="D75:D76">
    <cfRule type="cellIs" dxfId="366" priority="195" stopIfTrue="1" operator="equal">
      <formula>"CW 2130-R11"</formula>
    </cfRule>
    <cfRule type="cellIs" dxfId="365" priority="196" stopIfTrue="1" operator="equal">
      <formula>"CW 3120-R2"</formula>
    </cfRule>
    <cfRule type="cellIs" dxfId="364" priority="197" stopIfTrue="1" operator="equal">
      <formula>"CW 3240-R7"</formula>
    </cfRule>
  </conditionalFormatting>
  <conditionalFormatting sqref="D77">
    <cfRule type="cellIs" dxfId="363" priority="192" stopIfTrue="1" operator="equal">
      <formula>"CW 2130-R11"</formula>
    </cfRule>
    <cfRule type="cellIs" dxfId="362" priority="193" stopIfTrue="1" operator="equal">
      <formula>"CW 3120-R2"</formula>
    </cfRule>
    <cfRule type="cellIs" dxfId="361" priority="194" stopIfTrue="1" operator="equal">
      <formula>"CW 3240-R7"</formula>
    </cfRule>
  </conditionalFormatting>
  <conditionalFormatting sqref="D81:D82">
    <cfRule type="cellIs" dxfId="360" priority="189" stopIfTrue="1" operator="equal">
      <formula>"CW 2130-R11"</formula>
    </cfRule>
    <cfRule type="cellIs" dxfId="359" priority="190" stopIfTrue="1" operator="equal">
      <formula>"CW 3120-R2"</formula>
    </cfRule>
    <cfRule type="cellIs" dxfId="358" priority="191" stopIfTrue="1" operator="equal">
      <formula>"CW 3240-R7"</formula>
    </cfRule>
  </conditionalFormatting>
  <conditionalFormatting sqref="D84">
    <cfRule type="cellIs" dxfId="357" priority="186" stopIfTrue="1" operator="equal">
      <formula>"CW 2130-R11"</formula>
    </cfRule>
    <cfRule type="cellIs" dxfId="356" priority="187" stopIfTrue="1" operator="equal">
      <formula>"CW 3120-R2"</formula>
    </cfRule>
    <cfRule type="cellIs" dxfId="355" priority="188" stopIfTrue="1" operator="equal">
      <formula>"CW 3240-R7"</formula>
    </cfRule>
  </conditionalFormatting>
  <conditionalFormatting sqref="D92">
    <cfRule type="cellIs" dxfId="354" priority="183" stopIfTrue="1" operator="equal">
      <formula>"CW 2130-R11"</formula>
    </cfRule>
    <cfRule type="cellIs" dxfId="353" priority="184" stopIfTrue="1" operator="equal">
      <formula>"CW 3120-R2"</formula>
    </cfRule>
    <cfRule type="cellIs" dxfId="352" priority="185" stopIfTrue="1" operator="equal">
      <formula>"CW 3240-R7"</formula>
    </cfRule>
  </conditionalFormatting>
  <conditionalFormatting sqref="D107">
    <cfRule type="cellIs" dxfId="351" priority="181" stopIfTrue="1" operator="equal">
      <formula>"CW 3120-R2"</formula>
    </cfRule>
    <cfRule type="cellIs" dxfId="350" priority="182" stopIfTrue="1" operator="equal">
      <formula>"CW 3240-R7"</formula>
    </cfRule>
  </conditionalFormatting>
  <conditionalFormatting sqref="D123">
    <cfRule type="cellIs" dxfId="349" priority="178" stopIfTrue="1" operator="equal">
      <formula>"CW 2130-R11"</formula>
    </cfRule>
    <cfRule type="cellIs" dxfId="348" priority="179" stopIfTrue="1" operator="equal">
      <formula>"CW 3120-R2"</formula>
    </cfRule>
    <cfRule type="cellIs" dxfId="347" priority="180" stopIfTrue="1" operator="equal">
      <formula>"CW 3240-R7"</formula>
    </cfRule>
  </conditionalFormatting>
  <conditionalFormatting sqref="D129">
    <cfRule type="cellIs" dxfId="346" priority="175" stopIfTrue="1" operator="equal">
      <formula>"CW 2130-R11"</formula>
    </cfRule>
    <cfRule type="cellIs" dxfId="345" priority="176" stopIfTrue="1" operator="equal">
      <formula>"CW 3120-R2"</formula>
    </cfRule>
    <cfRule type="cellIs" dxfId="344" priority="177" stopIfTrue="1" operator="equal">
      <formula>"CW 3240-R7"</formula>
    </cfRule>
  </conditionalFormatting>
  <conditionalFormatting sqref="D101">
    <cfRule type="cellIs" dxfId="343" priority="172" stopIfTrue="1" operator="equal">
      <formula>"CW 2130-R11"</formula>
    </cfRule>
    <cfRule type="cellIs" dxfId="342" priority="173" stopIfTrue="1" operator="equal">
      <formula>"CW 3120-R2"</formula>
    </cfRule>
    <cfRule type="cellIs" dxfId="341" priority="174" stopIfTrue="1" operator="equal">
      <formula>"CW 3240-R7"</formula>
    </cfRule>
  </conditionalFormatting>
  <conditionalFormatting sqref="D105">
    <cfRule type="cellIs" dxfId="340" priority="169" stopIfTrue="1" operator="equal">
      <formula>"CW 2130-R11"</formula>
    </cfRule>
    <cfRule type="cellIs" dxfId="339" priority="170" stopIfTrue="1" operator="equal">
      <formula>"CW 3120-R2"</formula>
    </cfRule>
    <cfRule type="cellIs" dxfId="338" priority="171" stopIfTrue="1" operator="equal">
      <formula>"CW 3240-R7"</formula>
    </cfRule>
  </conditionalFormatting>
  <conditionalFormatting sqref="D135">
    <cfRule type="cellIs" dxfId="337" priority="167" stopIfTrue="1" operator="equal">
      <formula>"CW 2130-R11"</formula>
    </cfRule>
    <cfRule type="cellIs" dxfId="336" priority="168" stopIfTrue="1" operator="equal">
      <formula>"CW 3240-R7"</formula>
    </cfRule>
  </conditionalFormatting>
  <conditionalFormatting sqref="D89">
    <cfRule type="cellIs" dxfId="335" priority="160" stopIfTrue="1" operator="equal">
      <formula>"CW 2130-R11"</formula>
    </cfRule>
    <cfRule type="cellIs" dxfId="334" priority="161" stopIfTrue="1" operator="equal">
      <formula>"CW 3120-R2"</formula>
    </cfRule>
    <cfRule type="cellIs" dxfId="333" priority="162" stopIfTrue="1" operator="equal">
      <formula>"CW 3240-R7"</formula>
    </cfRule>
  </conditionalFormatting>
  <conditionalFormatting sqref="D211">
    <cfRule type="cellIs" dxfId="332" priority="163" stopIfTrue="1" operator="equal">
      <formula>"CW 2130-R11"</formula>
    </cfRule>
    <cfRule type="cellIs" dxfId="331" priority="164" stopIfTrue="1" operator="equal">
      <formula>"CW 3240-R7"</formula>
    </cfRule>
  </conditionalFormatting>
  <conditionalFormatting sqref="D90">
    <cfRule type="cellIs" dxfId="330" priority="157" stopIfTrue="1" operator="equal">
      <formula>"CW 2130-R11"</formula>
    </cfRule>
    <cfRule type="cellIs" dxfId="329" priority="158" stopIfTrue="1" operator="equal">
      <formula>"CW 3120-R2"</formula>
    </cfRule>
    <cfRule type="cellIs" dxfId="328" priority="159" stopIfTrue="1" operator="equal">
      <formula>"CW 3240-R7"</formula>
    </cfRule>
  </conditionalFormatting>
  <conditionalFormatting sqref="D91">
    <cfRule type="cellIs" dxfId="327" priority="154" stopIfTrue="1" operator="equal">
      <formula>"CW 2130-R11"</formula>
    </cfRule>
    <cfRule type="cellIs" dxfId="326" priority="155" stopIfTrue="1" operator="equal">
      <formula>"CW 3120-R2"</formula>
    </cfRule>
    <cfRule type="cellIs" dxfId="325" priority="156" stopIfTrue="1" operator="equal">
      <formula>"CW 3240-R7"</formula>
    </cfRule>
  </conditionalFormatting>
  <conditionalFormatting sqref="D95">
    <cfRule type="cellIs" dxfId="324" priority="148" stopIfTrue="1" operator="equal">
      <formula>"CW 2130-R11"</formula>
    </cfRule>
    <cfRule type="cellIs" dxfId="323" priority="149" stopIfTrue="1" operator="equal">
      <formula>"CW 3120-R2"</formula>
    </cfRule>
    <cfRule type="cellIs" dxfId="322" priority="150" stopIfTrue="1" operator="equal">
      <formula>"CW 3240-R7"</formula>
    </cfRule>
  </conditionalFormatting>
  <conditionalFormatting sqref="D94">
    <cfRule type="cellIs" dxfId="321" priority="151" stopIfTrue="1" operator="equal">
      <formula>"CW 2130-R11"</formula>
    </cfRule>
    <cfRule type="cellIs" dxfId="320" priority="152" stopIfTrue="1" operator="equal">
      <formula>"CW 3120-R2"</formula>
    </cfRule>
    <cfRule type="cellIs" dxfId="319" priority="153" stopIfTrue="1" operator="equal">
      <formula>"CW 3240-R7"</formula>
    </cfRule>
  </conditionalFormatting>
  <conditionalFormatting sqref="D97">
    <cfRule type="cellIs" dxfId="318" priority="145" stopIfTrue="1" operator="equal">
      <formula>"CW 2130-R11"</formula>
    </cfRule>
    <cfRule type="cellIs" dxfId="317" priority="146" stopIfTrue="1" operator="equal">
      <formula>"CW 3120-R2"</formula>
    </cfRule>
    <cfRule type="cellIs" dxfId="316" priority="147" stopIfTrue="1" operator="equal">
      <formula>"CW 3240-R7"</formula>
    </cfRule>
  </conditionalFormatting>
  <conditionalFormatting sqref="D99">
    <cfRule type="cellIs" dxfId="315" priority="142" stopIfTrue="1" operator="equal">
      <formula>"CW 2130-R11"</formula>
    </cfRule>
    <cfRule type="cellIs" dxfId="314" priority="143" stopIfTrue="1" operator="equal">
      <formula>"CW 3120-R2"</formula>
    </cfRule>
    <cfRule type="cellIs" dxfId="313" priority="144" stopIfTrue="1" operator="equal">
      <formula>"CW 3240-R7"</formula>
    </cfRule>
  </conditionalFormatting>
  <conditionalFormatting sqref="D98">
    <cfRule type="cellIs" dxfId="312" priority="139" stopIfTrue="1" operator="equal">
      <formula>"CW 2130-R11"</formula>
    </cfRule>
    <cfRule type="cellIs" dxfId="311" priority="140" stopIfTrue="1" operator="equal">
      <formula>"CW 3120-R2"</formula>
    </cfRule>
    <cfRule type="cellIs" dxfId="310" priority="141" stopIfTrue="1" operator="equal">
      <formula>"CW 3240-R7"</formula>
    </cfRule>
  </conditionalFormatting>
  <conditionalFormatting sqref="D100">
    <cfRule type="cellIs" dxfId="309" priority="136" stopIfTrue="1" operator="equal">
      <formula>"CW 2130-R11"</formula>
    </cfRule>
    <cfRule type="cellIs" dxfId="308" priority="137" stopIfTrue="1" operator="equal">
      <formula>"CW 3120-R2"</formula>
    </cfRule>
    <cfRule type="cellIs" dxfId="307" priority="138" stopIfTrue="1" operator="equal">
      <formula>"CW 3240-R7"</formula>
    </cfRule>
  </conditionalFormatting>
  <conditionalFormatting sqref="D102">
    <cfRule type="cellIs" dxfId="306" priority="133" stopIfTrue="1" operator="equal">
      <formula>"CW 2130-R11"</formula>
    </cfRule>
    <cfRule type="cellIs" dxfId="305" priority="134" stopIfTrue="1" operator="equal">
      <formula>"CW 3120-R2"</formula>
    </cfRule>
    <cfRule type="cellIs" dxfId="304" priority="135" stopIfTrue="1" operator="equal">
      <formula>"CW 3240-R7"</formula>
    </cfRule>
  </conditionalFormatting>
  <conditionalFormatting sqref="D103">
    <cfRule type="cellIs" dxfId="303" priority="130" stopIfTrue="1" operator="equal">
      <formula>"CW 2130-R11"</formula>
    </cfRule>
    <cfRule type="cellIs" dxfId="302" priority="131" stopIfTrue="1" operator="equal">
      <formula>"CW 3120-R2"</formula>
    </cfRule>
    <cfRule type="cellIs" dxfId="301" priority="132" stopIfTrue="1" operator="equal">
      <formula>"CW 3240-R7"</formula>
    </cfRule>
  </conditionalFormatting>
  <conditionalFormatting sqref="D108">
    <cfRule type="cellIs" dxfId="300" priority="127" stopIfTrue="1" operator="equal">
      <formula>"CW 2130-R11"</formula>
    </cfRule>
    <cfRule type="cellIs" dxfId="299" priority="128" stopIfTrue="1" operator="equal">
      <formula>"CW 3120-R2"</formula>
    </cfRule>
    <cfRule type="cellIs" dxfId="298" priority="129" stopIfTrue="1" operator="equal">
      <formula>"CW 3240-R7"</formula>
    </cfRule>
  </conditionalFormatting>
  <conditionalFormatting sqref="D109">
    <cfRule type="cellIs" dxfId="297" priority="124" stopIfTrue="1" operator="equal">
      <formula>"CW 2130-R11"</formula>
    </cfRule>
    <cfRule type="cellIs" dxfId="296" priority="125" stopIfTrue="1" operator="equal">
      <formula>"CW 3120-R2"</formula>
    </cfRule>
    <cfRule type="cellIs" dxfId="295" priority="126" stopIfTrue="1" operator="equal">
      <formula>"CW 3240-R7"</formula>
    </cfRule>
  </conditionalFormatting>
  <conditionalFormatting sqref="D96">
    <cfRule type="cellIs" dxfId="294" priority="121" stopIfTrue="1" operator="equal">
      <formula>"CW 2130-R11"</formula>
    </cfRule>
    <cfRule type="cellIs" dxfId="293" priority="122" stopIfTrue="1" operator="equal">
      <formula>"CW 3120-R2"</formula>
    </cfRule>
    <cfRule type="cellIs" dxfId="292" priority="123" stopIfTrue="1" operator="equal">
      <formula>"CW 3240-R7"</formula>
    </cfRule>
  </conditionalFormatting>
  <conditionalFormatting sqref="D110:D112">
    <cfRule type="cellIs" dxfId="291" priority="119" stopIfTrue="1" operator="equal">
      <formula>"CW 3120-R2"</formula>
    </cfRule>
    <cfRule type="cellIs" dxfId="290" priority="120" stopIfTrue="1" operator="equal">
      <formula>"CW 3240-R7"</formula>
    </cfRule>
  </conditionalFormatting>
  <conditionalFormatting sqref="D113">
    <cfRule type="cellIs" dxfId="289" priority="117" stopIfTrue="1" operator="equal">
      <formula>"CW 3120-R2"</formula>
    </cfRule>
    <cfRule type="cellIs" dxfId="288" priority="118" stopIfTrue="1" operator="equal">
      <formula>"CW 3240-R7"</formula>
    </cfRule>
  </conditionalFormatting>
  <conditionalFormatting sqref="D114:D115">
    <cfRule type="cellIs" dxfId="287" priority="114" stopIfTrue="1" operator="equal">
      <formula>"CW 2130-R11"</formula>
    </cfRule>
    <cfRule type="cellIs" dxfId="286" priority="115" stopIfTrue="1" operator="equal">
      <formula>"CW 3120-R2"</formula>
    </cfRule>
    <cfRule type="cellIs" dxfId="285" priority="116" stopIfTrue="1" operator="equal">
      <formula>"CW 3240-R7"</formula>
    </cfRule>
  </conditionalFormatting>
  <conditionalFormatting sqref="D118">
    <cfRule type="cellIs" dxfId="284" priority="112" stopIfTrue="1" operator="equal">
      <formula>"CW 3120-R2"</formula>
    </cfRule>
    <cfRule type="cellIs" dxfId="283" priority="113" stopIfTrue="1" operator="equal">
      <formula>"CW 3240-R7"</formula>
    </cfRule>
  </conditionalFormatting>
  <conditionalFormatting sqref="D119">
    <cfRule type="cellIs" dxfId="282" priority="109" stopIfTrue="1" operator="equal">
      <formula>"CW 2130-R11"</formula>
    </cfRule>
    <cfRule type="cellIs" dxfId="281" priority="110" stopIfTrue="1" operator="equal">
      <formula>"CW 3120-R2"</formula>
    </cfRule>
    <cfRule type="cellIs" dxfId="280" priority="111" stopIfTrue="1" operator="equal">
      <formula>"CW 3240-R7"</formula>
    </cfRule>
  </conditionalFormatting>
  <conditionalFormatting sqref="D120">
    <cfRule type="cellIs" dxfId="279" priority="107" stopIfTrue="1" operator="equal">
      <formula>"CW 3120-R2"</formula>
    </cfRule>
    <cfRule type="cellIs" dxfId="278" priority="108" stopIfTrue="1" operator="equal">
      <formula>"CW 3240-R7"</formula>
    </cfRule>
  </conditionalFormatting>
  <conditionalFormatting sqref="D121">
    <cfRule type="cellIs" dxfId="277" priority="105" stopIfTrue="1" operator="equal">
      <formula>"CW 2130-R11"</formula>
    </cfRule>
    <cfRule type="cellIs" dxfId="276" priority="106" stopIfTrue="1" operator="equal">
      <formula>"CW 3240-R7"</formula>
    </cfRule>
  </conditionalFormatting>
  <conditionalFormatting sqref="D132">
    <cfRule type="cellIs" dxfId="275" priority="102" stopIfTrue="1" operator="equal">
      <formula>"CW 2130-R11"</formula>
    </cfRule>
    <cfRule type="cellIs" dxfId="274" priority="103" stopIfTrue="1" operator="equal">
      <formula>"CW 3120-R2"</formula>
    </cfRule>
    <cfRule type="cellIs" dxfId="273" priority="104" stopIfTrue="1" operator="equal">
      <formula>"CW 3240-R7"</formula>
    </cfRule>
  </conditionalFormatting>
  <conditionalFormatting sqref="D133">
    <cfRule type="cellIs" dxfId="272" priority="99" stopIfTrue="1" operator="equal">
      <formula>"CW 2130-R11"</formula>
    </cfRule>
    <cfRule type="cellIs" dxfId="271" priority="100" stopIfTrue="1" operator="equal">
      <formula>"CW 3120-R2"</formula>
    </cfRule>
    <cfRule type="cellIs" dxfId="270" priority="101" stopIfTrue="1" operator="equal">
      <formula>"CW 3240-R7"</formula>
    </cfRule>
  </conditionalFormatting>
  <conditionalFormatting sqref="D116">
    <cfRule type="cellIs" dxfId="269" priority="97" stopIfTrue="1" operator="equal">
      <formula>"CW 3120-R2"</formula>
    </cfRule>
    <cfRule type="cellIs" dxfId="268" priority="98" stopIfTrue="1" operator="equal">
      <formula>"CW 3240-R7"</formula>
    </cfRule>
  </conditionalFormatting>
  <conditionalFormatting sqref="D117">
    <cfRule type="cellIs" dxfId="267" priority="95" stopIfTrue="1" operator="equal">
      <formula>"CW 3120-R2"</formula>
    </cfRule>
    <cfRule type="cellIs" dxfId="266" priority="96" stopIfTrue="1" operator="equal">
      <formula>"CW 3240-R7"</formula>
    </cfRule>
  </conditionalFormatting>
  <conditionalFormatting sqref="D196">
    <cfRule type="cellIs" dxfId="265" priority="93" stopIfTrue="1" operator="equal">
      <formula>"CW 3120-R2"</formula>
    </cfRule>
    <cfRule type="cellIs" dxfId="264" priority="94" stopIfTrue="1" operator="equal">
      <formula>"CW 3240-R7"</formula>
    </cfRule>
  </conditionalFormatting>
  <conditionalFormatting sqref="D197">
    <cfRule type="cellIs" dxfId="263" priority="91" stopIfTrue="1" operator="equal">
      <formula>"CW 3120-R2"</formula>
    </cfRule>
    <cfRule type="cellIs" dxfId="262" priority="92" stopIfTrue="1" operator="equal">
      <formula>"CW 3240-R7"</formula>
    </cfRule>
  </conditionalFormatting>
  <conditionalFormatting sqref="D233:D234">
    <cfRule type="cellIs" dxfId="261" priority="85" stopIfTrue="1" operator="equal">
      <formula>"CW 2130-R11"</formula>
    </cfRule>
    <cfRule type="cellIs" dxfId="260" priority="86" stopIfTrue="1" operator="equal">
      <formula>"CW 3120-R2"</formula>
    </cfRule>
    <cfRule type="cellIs" dxfId="259" priority="87" stopIfTrue="1" operator="equal">
      <formula>"CW 3240-R7"</formula>
    </cfRule>
  </conditionalFormatting>
  <conditionalFormatting sqref="D142">
    <cfRule type="cellIs" dxfId="258" priority="82" stopIfTrue="1" operator="equal">
      <formula>"CW 2130-R11"</formula>
    </cfRule>
    <cfRule type="cellIs" dxfId="257" priority="83" stopIfTrue="1" operator="equal">
      <formula>"CW 3120-R2"</formula>
    </cfRule>
    <cfRule type="cellIs" dxfId="256" priority="84" stopIfTrue="1" operator="equal">
      <formula>"CW 3240-R7"</formula>
    </cfRule>
  </conditionalFormatting>
  <conditionalFormatting sqref="D66">
    <cfRule type="cellIs" dxfId="255" priority="79" stopIfTrue="1" operator="equal">
      <formula>"CW 2130-R11"</formula>
    </cfRule>
    <cfRule type="cellIs" dxfId="254" priority="80" stopIfTrue="1" operator="equal">
      <formula>"CW 3120-R2"</formula>
    </cfRule>
    <cfRule type="cellIs" dxfId="253" priority="81" stopIfTrue="1" operator="equal">
      <formula>"CW 3240-R7"</formula>
    </cfRule>
  </conditionalFormatting>
  <conditionalFormatting sqref="D67">
    <cfRule type="cellIs" dxfId="252" priority="76" stopIfTrue="1" operator="equal">
      <formula>"CW 2130-R11"</formula>
    </cfRule>
    <cfRule type="cellIs" dxfId="251" priority="77" stopIfTrue="1" operator="equal">
      <formula>"CW 3120-R2"</formula>
    </cfRule>
    <cfRule type="cellIs" dxfId="250" priority="78" stopIfTrue="1" operator="equal">
      <formula>"CW 3240-R7"</formula>
    </cfRule>
  </conditionalFormatting>
  <conditionalFormatting sqref="D221">
    <cfRule type="cellIs" dxfId="249" priority="68" stopIfTrue="1" operator="equal">
      <formula>"CW 3120-R2"</formula>
    </cfRule>
    <cfRule type="cellIs" dxfId="248" priority="69" stopIfTrue="1" operator="equal">
      <formula>"CW 3240-R7"</formula>
    </cfRule>
  </conditionalFormatting>
  <conditionalFormatting sqref="D226">
    <cfRule type="cellIs" dxfId="247" priority="66" stopIfTrue="1" operator="equal">
      <formula>"CW 3120-R2"</formula>
    </cfRule>
    <cfRule type="cellIs" dxfId="246" priority="67" stopIfTrue="1" operator="equal">
      <formula>"CW 3240-R7"</formula>
    </cfRule>
  </conditionalFormatting>
  <conditionalFormatting sqref="D217">
    <cfRule type="cellIs" dxfId="245" priority="64" stopIfTrue="1" operator="equal">
      <formula>"CW 3120-R2"</formula>
    </cfRule>
    <cfRule type="cellIs" dxfId="244" priority="65" stopIfTrue="1" operator="equal">
      <formula>"CW 3240-R7"</formula>
    </cfRule>
  </conditionalFormatting>
  <conditionalFormatting sqref="D216">
    <cfRule type="cellIs" dxfId="243" priority="62" stopIfTrue="1" operator="equal">
      <formula>"CW 3120-R2"</formula>
    </cfRule>
    <cfRule type="cellIs" dxfId="242" priority="63" stopIfTrue="1" operator="equal">
      <formula>"CW 3240-R7"</formula>
    </cfRule>
  </conditionalFormatting>
  <conditionalFormatting sqref="D219">
    <cfRule type="cellIs" dxfId="241" priority="60" stopIfTrue="1" operator="equal">
      <formula>"CW 3120-R2"</formula>
    </cfRule>
    <cfRule type="cellIs" dxfId="240" priority="61" stopIfTrue="1" operator="equal">
      <formula>"CW 3240-R7"</formula>
    </cfRule>
  </conditionalFormatting>
  <conditionalFormatting sqref="D222">
    <cfRule type="cellIs" dxfId="239" priority="56" stopIfTrue="1" operator="equal">
      <formula>"CW 3120-R2"</formula>
    </cfRule>
    <cfRule type="cellIs" dxfId="238" priority="57" stopIfTrue="1" operator="equal">
      <formula>"CW 3240-R7"</formula>
    </cfRule>
  </conditionalFormatting>
  <conditionalFormatting sqref="D224">
    <cfRule type="cellIs" dxfId="237" priority="54" stopIfTrue="1" operator="equal">
      <formula>"CW 3120-R2"</formula>
    </cfRule>
    <cfRule type="cellIs" dxfId="236" priority="55" stopIfTrue="1" operator="equal">
      <formula>"CW 3240-R7"</formula>
    </cfRule>
  </conditionalFormatting>
  <conditionalFormatting sqref="D223">
    <cfRule type="cellIs" dxfId="235" priority="58" stopIfTrue="1" operator="equal">
      <formula>"CW 3120-R2"</formula>
    </cfRule>
    <cfRule type="cellIs" dxfId="234" priority="59" stopIfTrue="1" operator="equal">
      <formula>"CW 3240-R7"</formula>
    </cfRule>
  </conditionalFormatting>
  <conditionalFormatting sqref="D225">
    <cfRule type="cellIs" dxfId="233" priority="52" stopIfTrue="1" operator="equal">
      <formula>"CW 3120-R2"</formula>
    </cfRule>
    <cfRule type="cellIs" dxfId="232" priority="53" stopIfTrue="1" operator="equal">
      <formula>"CW 3240-R7"</formula>
    </cfRule>
  </conditionalFormatting>
  <conditionalFormatting sqref="D227">
    <cfRule type="cellIs" dxfId="231" priority="50" stopIfTrue="1" operator="equal">
      <formula>"CW 3120-R2"</formula>
    </cfRule>
    <cfRule type="cellIs" dxfId="230" priority="51" stopIfTrue="1" operator="equal">
      <formula>"CW 3240-R7"</formula>
    </cfRule>
  </conditionalFormatting>
  <conditionalFormatting sqref="D228">
    <cfRule type="cellIs" dxfId="229" priority="48" stopIfTrue="1" operator="equal">
      <formula>"CW 3120-R2"</formula>
    </cfRule>
    <cfRule type="cellIs" dxfId="228" priority="49" stopIfTrue="1" operator="equal">
      <formula>"CW 3240-R7"</formula>
    </cfRule>
  </conditionalFormatting>
  <conditionalFormatting sqref="D230">
    <cfRule type="cellIs" dxfId="227" priority="46" stopIfTrue="1" operator="equal">
      <formula>"CW 3120-R2"</formula>
    </cfRule>
    <cfRule type="cellIs" dxfId="226" priority="47" stopIfTrue="1" operator="equal">
      <formula>"CW 3240-R7"</formula>
    </cfRule>
  </conditionalFormatting>
  <conditionalFormatting sqref="D231">
    <cfRule type="cellIs" dxfId="225" priority="44" stopIfTrue="1" operator="equal">
      <formula>"CW 3120-R2"</formula>
    </cfRule>
    <cfRule type="cellIs" dxfId="224" priority="45" stopIfTrue="1" operator="equal">
      <formula>"CW 3240-R7"</formula>
    </cfRule>
  </conditionalFormatting>
  <conditionalFormatting sqref="D236:D237">
    <cfRule type="cellIs" dxfId="223" priority="27" stopIfTrue="1" operator="equal">
      <formula>"CW 2130-R11"</formula>
    </cfRule>
    <cfRule type="cellIs" dxfId="222" priority="28" stopIfTrue="1" operator="equal">
      <formula>"CW 3120-R2"</formula>
    </cfRule>
    <cfRule type="cellIs" dxfId="221" priority="29" stopIfTrue="1" operator="equal">
      <formula>"CW 3240-R7"</formula>
    </cfRule>
  </conditionalFormatting>
  <conditionalFormatting sqref="D241:D248">
    <cfRule type="cellIs" dxfId="220" priority="24" stopIfTrue="1" operator="equal">
      <formula>"CW 2130-R11"</formula>
    </cfRule>
    <cfRule type="cellIs" dxfId="219" priority="25" stopIfTrue="1" operator="equal">
      <formula>"CW 3120-R2"</formula>
    </cfRule>
    <cfRule type="cellIs" dxfId="218" priority="26" stopIfTrue="1" operator="equal">
      <formula>"CW 3240-R7"</formula>
    </cfRule>
  </conditionalFormatting>
  <conditionalFormatting sqref="D241:D248">
    <cfRule type="cellIs" dxfId="217" priority="22" stopIfTrue="1" operator="equal">
      <formula>"CW 3120-R2"</formula>
    </cfRule>
    <cfRule type="cellIs" dxfId="216" priority="23" stopIfTrue="1" operator="equal">
      <formula>"CW 3240-R7"</formula>
    </cfRule>
  </conditionalFormatting>
  <conditionalFormatting sqref="D243:D244 D247:D248">
    <cfRule type="cellIs" dxfId="215" priority="20" stopIfTrue="1" operator="equal">
      <formula>"CW 2130-R11"</formula>
    </cfRule>
    <cfRule type="cellIs" dxfId="214" priority="21" stopIfTrue="1" operator="equal">
      <formula>"CW 3240-R7"</formula>
    </cfRule>
  </conditionalFormatting>
  <conditionalFormatting sqref="D251">
    <cfRule type="cellIs" dxfId="213" priority="8" stopIfTrue="1" operator="equal">
      <formula>"CW 2130-R11"</formula>
    </cfRule>
    <cfRule type="cellIs" dxfId="212" priority="9" stopIfTrue="1" operator="equal">
      <formula>"CW 3120-R2"</formula>
    </cfRule>
    <cfRule type="cellIs" dxfId="211" priority="10" stopIfTrue="1" operator="equal">
      <formula>"CW 3240-R7"</formula>
    </cfRule>
  </conditionalFormatting>
  <conditionalFormatting sqref="G251">
    <cfRule type="expression" dxfId="210" priority="7">
      <formula>G251&gt;G264*0.05</formula>
    </cfRule>
  </conditionalFormatting>
  <conditionalFormatting sqref="D79">
    <cfRule type="cellIs" dxfId="209" priority="4" stopIfTrue="1" operator="equal">
      <formula>"CW 2130-R11"</formula>
    </cfRule>
    <cfRule type="cellIs" dxfId="208" priority="5" stopIfTrue="1" operator="equal">
      <formula>"CW 3120-R2"</formula>
    </cfRule>
    <cfRule type="cellIs" dxfId="207" priority="6" stopIfTrue="1" operator="equal">
      <formula>"CW 3240-R7"</formula>
    </cfRule>
  </conditionalFormatting>
  <conditionalFormatting sqref="D148">
    <cfRule type="cellIs" dxfId="206" priority="1" stopIfTrue="1" operator="equal">
      <formula>"CW 2130-R11"</formula>
    </cfRule>
    <cfRule type="cellIs" dxfId="205" priority="2" stopIfTrue="1" operator="equal">
      <formula>"CW 3120-R2"</formula>
    </cfRule>
    <cfRule type="cellIs" dxfId="204" priority="3" stopIfTrue="1" operator="equal">
      <formula>"CW 3240-R7"</formula>
    </cfRule>
  </conditionalFormatting>
  <dataValidations count="4">
    <dataValidation type="decimal" operator="equal" allowBlank="1" showInputMessage="1" showErrorMessage="1" errorTitle="ENTRY ERROR!" error="Approx. Quantity  for this Item _x000a_must be a whole number. " prompt="Enter the Approx. Quantity_x000a_" sqref="F219 F230:F231" xr:uid="{00000000-0002-0000-0300-000000000000}">
      <formula1>IF(F219&gt;=0,ROUND(F219,0),0)</formula1>
    </dataValidation>
    <dataValidation type="custom" allowBlank="1" showInputMessage="1" showErrorMessage="1" error="If you can enter a Unit  Price in this cell, pLease contact the Contract Administrator immediately!" sqref="G12 G14 G20 G22 G24:G25 G28 G30 G41 G38:G39 G43 G51 G57 G62 G140 G150 G154:G155 G170 G172 G179:G180 G164:G165 G167 G207 G190:G191 G193 G116 G202 G187 G152 G196 G182 G33 G160 G73 G81 G83 G85:G86 G124 G118 G89 G101 G97 G94 G107 G110:G111 G113 G131 G218 G221:G222 G215:G216 G224 G226:G227 G229" xr:uid="{00000000-0002-0000-0300-000001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5:G19 G13 G21 G23 G26:G27 G29 G31:G32 G34:G37 G40 G42 G49 G52:G54 G56 G141:G148 G58:G60 G9:G10 G139 G183 G173:G178 G171 G166 G168 G185 G192 G117 G201 G203:G205 G188:G189 G234 G66:G67 G197:G199 G217 G181 G151 G153 G44:G47 G156:G159 G162:G163 G71:G72 G82 G84 G105 G95:G96 G123 G125:G129 G74:G79 G135 G208:G209 G211 G87:G88 G91:G92 G98:G100 G102:G103 G108:G109 G112 G132:G133 G114:G115 G194:G195 G119:G121 G63:G64 G228 G219 G223 G225 G230:G231 G237 G241:G248" xr:uid="{00000000-0002-0000-0300-000002000000}">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251" xr:uid="{00000000-0002-0000-0300-000003000000}">
      <formula1>IF(AND(G251&gt;=0.01,G251&lt;=G264*0.05),ROUND(G251,2),0.01)</formula1>
    </dataValidation>
  </dataValidations>
  <pageMargins left="0.5" right="0.5" top="0.75" bottom="0.75" header="0.25" footer="0.25"/>
  <pageSetup scale="68" orientation="portrait" r:id="rId1"/>
  <headerFooter alignWithMargins="0">
    <oddHeader>&amp;L&amp;10The City of Winnipeg
Tender No. 366-2017_Addendum 1
&amp;R&amp;10Bid Submission
&amp;P of &amp;N</oddHeader>
    <oddFooter xml:space="preserve">&amp;R__________________
Name of Bidder                    </oddFooter>
  </headerFooter>
  <rowBreaks count="11" manualBreakCount="11">
    <brk id="32" min="1" max="7" man="1"/>
    <brk id="60" min="1" max="7" man="1"/>
    <brk id="68" min="1" max="7" man="1"/>
    <brk id="96" min="1" max="7" man="1"/>
    <brk id="121" min="1" max="7" man="1"/>
    <brk id="136" min="1" max="7" man="1"/>
    <brk id="168" min="1" max="7" man="1"/>
    <brk id="192" min="1" max="7" man="1"/>
    <brk id="212" min="1" max="7" man="1"/>
    <brk id="238" min="1" max="7" man="1"/>
    <brk id="252"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E46F0-A4D5-4562-833B-293ECD6DFAA6}">
  <dimension ref="A1"/>
  <sheetViews>
    <sheetView workbookViewId="0"/>
  </sheetViews>
  <sheetFormatPr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7"/>
  <sheetViews>
    <sheetView showZeros="0" showOutlineSymbols="0" view="pageBreakPreview" topLeftCell="A162" zoomScale="75" zoomScaleNormal="100" zoomScaleSheetLayoutView="75" workbookViewId="0">
      <selection activeCell="C180" sqref="C180"/>
    </sheetView>
  </sheetViews>
  <sheetFormatPr defaultColWidth="10.5546875" defaultRowHeight="15" x14ac:dyDescent="0.2"/>
  <cols>
    <col min="1" max="1" width="11.109375" style="136" customWidth="1"/>
    <col min="2" max="2" width="8.77734375" style="89" customWidth="1"/>
    <col min="3" max="3" width="36.77734375" style="83" customWidth="1"/>
    <col min="4" max="4" width="12.77734375" style="137" customWidth="1"/>
    <col min="5" max="5" width="6.77734375" style="83" customWidth="1"/>
    <col min="6" max="6" width="11.77734375" style="138" customWidth="1"/>
    <col min="7" max="7" width="11.77734375" style="136" customWidth="1"/>
    <col min="8" max="8" width="16.77734375" style="136" customWidth="1"/>
    <col min="9" max="9" width="12.88671875" style="83" customWidth="1"/>
    <col min="10" max="10" width="37.5546875" style="83" customWidth="1"/>
    <col min="11" max="16384" width="10.5546875" style="83"/>
  </cols>
  <sheetData>
    <row r="1" spans="1:10" ht="15.75" x14ac:dyDescent="0.2">
      <c r="A1" s="79"/>
      <c r="B1" s="80" t="s">
        <v>0</v>
      </c>
      <c r="C1" s="81"/>
      <c r="D1" s="81"/>
      <c r="E1" s="81"/>
      <c r="F1" s="82"/>
      <c r="G1" s="79"/>
      <c r="H1" s="81"/>
    </row>
    <row r="2" spans="1:10" x14ac:dyDescent="0.2">
      <c r="A2" s="84"/>
      <c r="B2" s="85" t="s">
        <v>211</v>
      </c>
      <c r="C2" s="86"/>
      <c r="D2" s="86"/>
      <c r="E2" s="86"/>
      <c r="F2" s="87"/>
      <c r="G2" s="84"/>
      <c r="H2" s="86"/>
    </row>
    <row r="3" spans="1:10" x14ac:dyDescent="0.2">
      <c r="A3" s="88"/>
      <c r="B3" s="89" t="s">
        <v>1</v>
      </c>
      <c r="C3" s="90"/>
      <c r="D3" s="90"/>
      <c r="E3" s="90"/>
      <c r="F3" s="91"/>
      <c r="G3" s="92"/>
      <c r="H3" s="93"/>
    </row>
    <row r="4" spans="1:10" x14ac:dyDescent="0.2">
      <c r="A4" s="94" t="s">
        <v>27</v>
      </c>
      <c r="B4" s="95" t="s">
        <v>3</v>
      </c>
      <c r="C4" s="96" t="s">
        <v>4</v>
      </c>
      <c r="D4" s="97" t="s">
        <v>5</v>
      </c>
      <c r="E4" s="98" t="s">
        <v>6</v>
      </c>
      <c r="F4" s="99" t="s">
        <v>7</v>
      </c>
      <c r="G4" s="100" t="s">
        <v>8</v>
      </c>
      <c r="H4" s="98" t="s">
        <v>9</v>
      </c>
    </row>
    <row r="5" spans="1:10" ht="15.75" thickBot="1" x14ac:dyDescent="0.25">
      <c r="A5" s="101"/>
      <c r="B5" s="102"/>
      <c r="C5" s="103"/>
      <c r="D5" s="104" t="s">
        <v>10</v>
      </c>
      <c r="E5" s="105"/>
      <c r="F5" s="106" t="s">
        <v>11</v>
      </c>
      <c r="G5" s="107"/>
      <c r="H5" s="108"/>
    </row>
    <row r="6" spans="1:10" s="148" customFormat="1" ht="30" customHeight="1" thickTop="1" thickBot="1" x14ac:dyDescent="0.25">
      <c r="A6" s="143"/>
      <c r="B6" s="666" t="s">
        <v>32</v>
      </c>
      <c r="C6" s="723"/>
      <c r="D6" s="723"/>
      <c r="E6" s="723"/>
      <c r="F6" s="724"/>
      <c r="G6" s="167"/>
      <c r="H6" s="168"/>
    </row>
    <row r="7" spans="1:10" s="113" customFormat="1" ht="48" customHeight="1" thickTop="1" x14ac:dyDescent="0.2">
      <c r="A7" s="109"/>
      <c r="B7" s="110" t="s">
        <v>12</v>
      </c>
      <c r="C7" s="733" t="s">
        <v>212</v>
      </c>
      <c r="D7" s="734"/>
      <c r="E7" s="734"/>
      <c r="F7" s="735"/>
      <c r="G7" s="111"/>
      <c r="H7" s="112" t="s">
        <v>2</v>
      </c>
    </row>
    <row r="8" spans="1:10" ht="36" customHeight="1" x14ac:dyDescent="0.2">
      <c r="A8" s="114"/>
      <c r="B8" s="294"/>
      <c r="C8" s="295" t="s">
        <v>19</v>
      </c>
      <c r="D8" s="296"/>
      <c r="E8" s="297" t="s">
        <v>2</v>
      </c>
      <c r="F8" s="298" t="s">
        <v>2</v>
      </c>
      <c r="G8" s="299" t="s">
        <v>2</v>
      </c>
      <c r="H8" s="299"/>
    </row>
    <row r="9" spans="1:10" ht="36" customHeight="1" x14ac:dyDescent="0.2">
      <c r="A9" s="115" t="s">
        <v>110</v>
      </c>
      <c r="B9" s="300" t="s">
        <v>213</v>
      </c>
      <c r="C9" s="301" t="s">
        <v>111</v>
      </c>
      <c r="D9" s="302" t="s">
        <v>665</v>
      </c>
      <c r="E9" s="303" t="s">
        <v>37</v>
      </c>
      <c r="F9" s="304">
        <v>15500</v>
      </c>
      <c r="G9" s="305"/>
      <c r="H9" s="306">
        <f>ROUND(G9*F9,2)</f>
        <v>0</v>
      </c>
      <c r="I9" s="116"/>
      <c r="J9" s="117"/>
    </row>
    <row r="10" spans="1:10" ht="36" customHeight="1" x14ac:dyDescent="0.2">
      <c r="A10" s="115"/>
      <c r="B10" s="300" t="s">
        <v>38</v>
      </c>
      <c r="C10" s="301" t="s">
        <v>214</v>
      </c>
      <c r="D10" s="302" t="s">
        <v>215</v>
      </c>
      <c r="E10" s="303" t="s">
        <v>216</v>
      </c>
      <c r="F10" s="304">
        <v>40</v>
      </c>
      <c r="G10" s="305"/>
      <c r="H10" s="306">
        <f>ROUND(G10*F10,2)</f>
        <v>0</v>
      </c>
      <c r="I10" s="116"/>
      <c r="J10" s="117"/>
    </row>
    <row r="11" spans="1:10" ht="36" customHeight="1" x14ac:dyDescent="0.2">
      <c r="A11" s="118" t="s">
        <v>112</v>
      </c>
      <c r="B11" s="300" t="s">
        <v>115</v>
      </c>
      <c r="C11" s="301" t="s">
        <v>113</v>
      </c>
      <c r="D11" s="302" t="s">
        <v>618</v>
      </c>
      <c r="E11" s="303" t="s">
        <v>39</v>
      </c>
      <c r="F11" s="304">
        <v>18500</v>
      </c>
      <c r="G11" s="305"/>
      <c r="H11" s="306">
        <f>ROUND(G11*F11,2)</f>
        <v>0</v>
      </c>
      <c r="I11" s="116"/>
      <c r="J11" s="117"/>
    </row>
    <row r="12" spans="1:10" ht="36" customHeight="1" x14ac:dyDescent="0.2">
      <c r="A12" s="118" t="s">
        <v>114</v>
      </c>
      <c r="B12" s="300" t="s">
        <v>116</v>
      </c>
      <c r="C12" s="301" t="s">
        <v>631</v>
      </c>
      <c r="D12" s="302" t="s">
        <v>618</v>
      </c>
      <c r="E12" s="303"/>
      <c r="F12" s="304"/>
      <c r="G12" s="307"/>
      <c r="H12" s="306"/>
    </row>
    <row r="13" spans="1:10" ht="36" customHeight="1" x14ac:dyDescent="0.2">
      <c r="A13" s="118" t="s">
        <v>632</v>
      </c>
      <c r="B13" s="308" t="s">
        <v>40</v>
      </c>
      <c r="C13" s="301" t="s">
        <v>633</v>
      </c>
      <c r="D13" s="309" t="s">
        <v>2</v>
      </c>
      <c r="E13" s="303" t="s">
        <v>41</v>
      </c>
      <c r="F13" s="304">
        <v>7600</v>
      </c>
      <c r="G13" s="305"/>
      <c r="H13" s="306">
        <f>ROUND(G13*F13,2)</f>
        <v>0</v>
      </c>
    </row>
    <row r="14" spans="1:10" ht="36" customHeight="1" x14ac:dyDescent="0.2">
      <c r="A14" s="115" t="s">
        <v>666</v>
      </c>
      <c r="B14" s="308" t="s">
        <v>47</v>
      </c>
      <c r="C14" s="301" t="s">
        <v>667</v>
      </c>
      <c r="D14" s="309" t="s">
        <v>2</v>
      </c>
      <c r="E14" s="303" t="s">
        <v>41</v>
      </c>
      <c r="F14" s="304">
        <v>15200</v>
      </c>
      <c r="G14" s="305"/>
      <c r="H14" s="306">
        <f>ROUND(G14*F14,2)</f>
        <v>0</v>
      </c>
    </row>
    <row r="15" spans="1:10" ht="36" customHeight="1" x14ac:dyDescent="0.2">
      <c r="A15" s="118" t="s">
        <v>42</v>
      </c>
      <c r="B15" s="300" t="s">
        <v>117</v>
      </c>
      <c r="C15" s="301" t="s">
        <v>43</v>
      </c>
      <c r="D15" s="302" t="s">
        <v>618</v>
      </c>
      <c r="E15" s="303" t="s">
        <v>37</v>
      </c>
      <c r="F15" s="304">
        <v>2000</v>
      </c>
      <c r="G15" s="305"/>
      <c r="H15" s="306">
        <f>ROUND(G15*F15,2)</f>
        <v>0</v>
      </c>
    </row>
    <row r="16" spans="1:10" ht="36" customHeight="1" x14ac:dyDescent="0.2">
      <c r="A16" s="115" t="s">
        <v>44</v>
      </c>
      <c r="B16" s="300" t="s">
        <v>119</v>
      </c>
      <c r="C16" s="301" t="s">
        <v>45</v>
      </c>
      <c r="D16" s="302" t="s">
        <v>618</v>
      </c>
      <c r="E16" s="303" t="s">
        <v>39</v>
      </c>
      <c r="F16" s="304">
        <v>350</v>
      </c>
      <c r="G16" s="305"/>
      <c r="H16" s="306">
        <f>ROUND(G16*F16,2)</f>
        <v>0</v>
      </c>
    </row>
    <row r="17" spans="1:10" ht="36" customHeight="1" x14ac:dyDescent="0.2">
      <c r="A17" s="118" t="s">
        <v>217</v>
      </c>
      <c r="B17" s="300" t="s">
        <v>120</v>
      </c>
      <c r="C17" s="301" t="s">
        <v>218</v>
      </c>
      <c r="D17" s="302" t="s">
        <v>618</v>
      </c>
      <c r="E17" s="303"/>
      <c r="F17" s="304"/>
      <c r="G17" s="307"/>
      <c r="H17" s="306"/>
    </row>
    <row r="18" spans="1:10" ht="36" customHeight="1" x14ac:dyDescent="0.2">
      <c r="A18" s="115" t="s">
        <v>219</v>
      </c>
      <c r="B18" s="308" t="s">
        <v>40</v>
      </c>
      <c r="C18" s="301" t="s">
        <v>220</v>
      </c>
      <c r="D18" s="309" t="s">
        <v>2</v>
      </c>
      <c r="E18" s="303" t="s">
        <v>46</v>
      </c>
      <c r="F18" s="304">
        <v>20</v>
      </c>
      <c r="G18" s="305"/>
      <c r="H18" s="306">
        <f t="shared" ref="H18:H23" si="0">ROUND(G18*F18,2)</f>
        <v>0</v>
      </c>
    </row>
    <row r="19" spans="1:10" ht="36" customHeight="1" x14ac:dyDescent="0.2">
      <c r="A19" s="115" t="s">
        <v>221</v>
      </c>
      <c r="B19" s="308" t="s">
        <v>47</v>
      </c>
      <c r="C19" s="301" t="s">
        <v>222</v>
      </c>
      <c r="D19" s="309" t="s">
        <v>2</v>
      </c>
      <c r="E19" s="303" t="s">
        <v>46</v>
      </c>
      <c r="F19" s="304">
        <v>6</v>
      </c>
      <c r="G19" s="305"/>
      <c r="H19" s="306">
        <f t="shared" si="0"/>
        <v>0</v>
      </c>
    </row>
    <row r="20" spans="1:10" ht="36" customHeight="1" x14ac:dyDescent="0.2">
      <c r="A20" s="118" t="s">
        <v>118</v>
      </c>
      <c r="B20" s="300" t="s">
        <v>123</v>
      </c>
      <c r="C20" s="301" t="s">
        <v>636</v>
      </c>
      <c r="D20" s="309" t="s">
        <v>653</v>
      </c>
      <c r="E20" s="303"/>
      <c r="F20" s="304"/>
      <c r="G20" s="305"/>
      <c r="H20" s="306">
        <f t="shared" si="0"/>
        <v>0</v>
      </c>
    </row>
    <row r="21" spans="1:10" ht="36" customHeight="1" x14ac:dyDescent="0.2">
      <c r="A21" s="118" t="s">
        <v>651</v>
      </c>
      <c r="B21" s="308" t="s">
        <v>40</v>
      </c>
      <c r="C21" s="301" t="s">
        <v>652</v>
      </c>
      <c r="D21" s="309" t="s">
        <v>2</v>
      </c>
      <c r="E21" s="303" t="s">
        <v>39</v>
      </c>
      <c r="F21" s="304">
        <v>17500</v>
      </c>
      <c r="G21" s="305"/>
      <c r="H21" s="306">
        <f t="shared" si="0"/>
        <v>0</v>
      </c>
    </row>
    <row r="22" spans="1:10" ht="36" customHeight="1" x14ac:dyDescent="0.2">
      <c r="A22" s="118" t="s">
        <v>654</v>
      </c>
      <c r="B22" s="300" t="s">
        <v>124</v>
      </c>
      <c r="C22" s="301" t="s">
        <v>121</v>
      </c>
      <c r="D22" s="309" t="s">
        <v>122</v>
      </c>
      <c r="E22" s="303"/>
      <c r="F22" s="304"/>
      <c r="G22" s="305"/>
      <c r="H22" s="306">
        <f t="shared" si="0"/>
        <v>0</v>
      </c>
    </row>
    <row r="23" spans="1:10" ht="36" customHeight="1" x14ac:dyDescent="0.2">
      <c r="A23" s="119" t="s">
        <v>668</v>
      </c>
      <c r="B23" s="308" t="s">
        <v>40</v>
      </c>
      <c r="C23" s="301" t="s">
        <v>669</v>
      </c>
      <c r="D23" s="309" t="s">
        <v>2</v>
      </c>
      <c r="E23" s="303" t="s">
        <v>39</v>
      </c>
      <c r="F23" s="304">
        <v>5300</v>
      </c>
      <c r="G23" s="305"/>
      <c r="H23" s="306">
        <f t="shared" si="0"/>
        <v>0</v>
      </c>
    </row>
    <row r="24" spans="1:10" ht="36" customHeight="1" x14ac:dyDescent="0.2">
      <c r="A24" s="119"/>
      <c r="B24" s="300"/>
      <c r="C24" s="310" t="s">
        <v>223</v>
      </c>
      <c r="D24" s="302"/>
      <c r="E24" s="303"/>
      <c r="F24" s="304"/>
      <c r="G24" s="307"/>
      <c r="H24" s="306"/>
    </row>
    <row r="25" spans="1:10" ht="36" customHeight="1" x14ac:dyDescent="0.2">
      <c r="A25" s="120" t="s">
        <v>78</v>
      </c>
      <c r="B25" s="300" t="s">
        <v>125</v>
      </c>
      <c r="C25" s="301" t="s">
        <v>79</v>
      </c>
      <c r="D25" s="302" t="s">
        <v>618</v>
      </c>
      <c r="E25" s="303"/>
      <c r="F25" s="304"/>
      <c r="G25" s="307"/>
      <c r="H25" s="306"/>
    </row>
    <row r="26" spans="1:10" ht="36" customHeight="1" x14ac:dyDescent="0.2">
      <c r="A26" s="120" t="s">
        <v>80</v>
      </c>
      <c r="B26" s="308" t="s">
        <v>40</v>
      </c>
      <c r="C26" s="301" t="s">
        <v>81</v>
      </c>
      <c r="D26" s="309" t="s">
        <v>2</v>
      </c>
      <c r="E26" s="303" t="s">
        <v>39</v>
      </c>
      <c r="F26" s="304">
        <v>17200</v>
      </c>
      <c r="G26" s="305"/>
      <c r="H26" s="306">
        <f>ROUND(G26*F26,2)</f>
        <v>0</v>
      </c>
    </row>
    <row r="27" spans="1:10" ht="36" customHeight="1" x14ac:dyDescent="0.2">
      <c r="A27" s="120" t="s">
        <v>224</v>
      </c>
      <c r="B27" s="308" t="s">
        <v>47</v>
      </c>
      <c r="C27" s="301" t="s">
        <v>225</v>
      </c>
      <c r="D27" s="309" t="s">
        <v>2</v>
      </c>
      <c r="E27" s="303" t="s">
        <v>39</v>
      </c>
      <c r="F27" s="304">
        <v>200</v>
      </c>
      <c r="G27" s="305"/>
      <c r="H27" s="306">
        <f>ROUND(G27*F27,2)</f>
        <v>0</v>
      </c>
    </row>
    <row r="28" spans="1:10" ht="36" customHeight="1" x14ac:dyDescent="0.2">
      <c r="A28" s="120" t="s">
        <v>224</v>
      </c>
      <c r="B28" s="308" t="s">
        <v>59</v>
      </c>
      <c r="C28" s="301" t="s">
        <v>226</v>
      </c>
      <c r="D28" s="309" t="s">
        <v>2</v>
      </c>
      <c r="E28" s="303" t="s">
        <v>39</v>
      </c>
      <c r="F28" s="304">
        <v>1600</v>
      </c>
      <c r="G28" s="305"/>
      <c r="H28" s="306">
        <f>ROUND(G28*F28,2)</f>
        <v>0</v>
      </c>
    </row>
    <row r="29" spans="1:10" ht="36" customHeight="1" x14ac:dyDescent="0.2">
      <c r="A29" s="120" t="s">
        <v>48</v>
      </c>
      <c r="B29" s="300" t="s">
        <v>126</v>
      </c>
      <c r="C29" s="301" t="s">
        <v>49</v>
      </c>
      <c r="D29" s="309" t="s">
        <v>227</v>
      </c>
      <c r="E29" s="303"/>
      <c r="F29" s="304"/>
      <c r="G29" s="307"/>
      <c r="H29" s="306"/>
      <c r="I29" s="116"/>
      <c r="J29" s="117"/>
    </row>
    <row r="30" spans="1:10" ht="36" customHeight="1" x14ac:dyDescent="0.2">
      <c r="A30" s="120" t="s">
        <v>50</v>
      </c>
      <c r="B30" s="308" t="s">
        <v>40</v>
      </c>
      <c r="C30" s="301" t="s">
        <v>51</v>
      </c>
      <c r="D30" s="309" t="s">
        <v>2</v>
      </c>
      <c r="E30" s="303" t="s">
        <v>46</v>
      </c>
      <c r="F30" s="304">
        <v>110</v>
      </c>
      <c r="G30" s="305"/>
      <c r="H30" s="306">
        <f>ROUND(G30*F30,2)</f>
        <v>0</v>
      </c>
      <c r="I30" s="116"/>
      <c r="J30" s="117"/>
    </row>
    <row r="31" spans="1:10" ht="36" customHeight="1" x14ac:dyDescent="0.2">
      <c r="A31" s="120" t="s">
        <v>228</v>
      </c>
      <c r="B31" s="308" t="s">
        <v>47</v>
      </c>
      <c r="C31" s="301" t="s">
        <v>229</v>
      </c>
      <c r="D31" s="309" t="s">
        <v>2</v>
      </c>
      <c r="E31" s="303" t="s">
        <v>46</v>
      </c>
      <c r="F31" s="304">
        <v>250</v>
      </c>
      <c r="G31" s="305"/>
      <c r="H31" s="306">
        <f>ROUND(G31*F31,2)</f>
        <v>0</v>
      </c>
      <c r="I31" s="116"/>
      <c r="J31" s="117"/>
    </row>
    <row r="32" spans="1:10" ht="36" customHeight="1" x14ac:dyDescent="0.2">
      <c r="A32" s="120" t="s">
        <v>52</v>
      </c>
      <c r="B32" s="300" t="s">
        <v>133</v>
      </c>
      <c r="C32" s="301" t="s">
        <v>53</v>
      </c>
      <c r="D32" s="309" t="s">
        <v>227</v>
      </c>
      <c r="E32" s="303"/>
      <c r="F32" s="304"/>
      <c r="G32" s="307"/>
      <c r="H32" s="306"/>
      <c r="I32" s="116"/>
      <c r="J32" s="117"/>
    </row>
    <row r="33" spans="1:10" ht="36" customHeight="1" x14ac:dyDescent="0.2">
      <c r="A33" s="121" t="s">
        <v>230</v>
      </c>
      <c r="B33" s="311" t="s">
        <v>40</v>
      </c>
      <c r="C33" s="312" t="s">
        <v>231</v>
      </c>
      <c r="D33" s="311" t="s">
        <v>2</v>
      </c>
      <c r="E33" s="311" t="s">
        <v>46</v>
      </c>
      <c r="F33" s="304">
        <v>250</v>
      </c>
      <c r="G33" s="305"/>
      <c r="H33" s="306">
        <f>ROUND(G33*F33,2)</f>
        <v>0</v>
      </c>
      <c r="I33" s="116"/>
      <c r="J33" s="117"/>
    </row>
    <row r="34" spans="1:10" ht="36" customHeight="1" x14ac:dyDescent="0.2">
      <c r="A34" s="120" t="s">
        <v>54</v>
      </c>
      <c r="B34" s="308" t="s">
        <v>47</v>
      </c>
      <c r="C34" s="301" t="s">
        <v>55</v>
      </c>
      <c r="D34" s="309" t="s">
        <v>2</v>
      </c>
      <c r="E34" s="303" t="s">
        <v>46</v>
      </c>
      <c r="F34" s="304">
        <v>1500</v>
      </c>
      <c r="G34" s="305"/>
      <c r="H34" s="306">
        <f>ROUND(G34*F34,2)</f>
        <v>0</v>
      </c>
      <c r="I34" s="116"/>
      <c r="J34" s="117"/>
    </row>
    <row r="35" spans="1:10" ht="36" customHeight="1" x14ac:dyDescent="0.2">
      <c r="A35" s="120" t="s">
        <v>56</v>
      </c>
      <c r="B35" s="308" t="s">
        <v>59</v>
      </c>
      <c r="C35" s="301" t="s">
        <v>57</v>
      </c>
      <c r="D35" s="309" t="s">
        <v>2</v>
      </c>
      <c r="E35" s="303" t="s">
        <v>46</v>
      </c>
      <c r="F35" s="304">
        <v>10</v>
      </c>
      <c r="G35" s="305"/>
      <c r="H35" s="306">
        <f>ROUND(G35*F35,2)</f>
        <v>0</v>
      </c>
      <c r="I35" s="116"/>
      <c r="J35" s="117"/>
    </row>
    <row r="36" spans="1:10" ht="36" customHeight="1" x14ac:dyDescent="0.2">
      <c r="A36" s="122" t="s">
        <v>197</v>
      </c>
      <c r="B36" s="300" t="s">
        <v>138</v>
      </c>
      <c r="C36" s="301" t="s">
        <v>198</v>
      </c>
      <c r="D36" s="309" t="s">
        <v>127</v>
      </c>
      <c r="E36" s="303"/>
      <c r="F36" s="304"/>
      <c r="G36" s="307"/>
      <c r="H36" s="306"/>
      <c r="I36" s="116"/>
      <c r="J36" s="117"/>
    </row>
    <row r="37" spans="1:10" ht="36" customHeight="1" x14ac:dyDescent="0.2">
      <c r="A37" s="122" t="s">
        <v>232</v>
      </c>
      <c r="B37" s="308" t="s">
        <v>40</v>
      </c>
      <c r="C37" s="301" t="s">
        <v>233</v>
      </c>
      <c r="D37" s="309" t="s">
        <v>2</v>
      </c>
      <c r="E37" s="303" t="s">
        <v>39</v>
      </c>
      <c r="F37" s="304">
        <v>225</v>
      </c>
      <c r="G37" s="305"/>
      <c r="H37" s="306">
        <f>ROUND(G37*F37,2)</f>
        <v>0</v>
      </c>
      <c r="I37" s="116"/>
      <c r="J37" s="117"/>
    </row>
    <row r="38" spans="1:10" ht="36" customHeight="1" x14ac:dyDescent="0.2">
      <c r="A38" s="122" t="s">
        <v>234</v>
      </c>
      <c r="B38" s="308" t="s">
        <v>47</v>
      </c>
      <c r="C38" s="301" t="s">
        <v>235</v>
      </c>
      <c r="D38" s="309" t="s">
        <v>2</v>
      </c>
      <c r="E38" s="303" t="s">
        <v>39</v>
      </c>
      <c r="F38" s="304">
        <v>100</v>
      </c>
      <c r="G38" s="305"/>
      <c r="H38" s="306">
        <f>ROUND(G38*F38,2)</f>
        <v>0</v>
      </c>
      <c r="I38" s="116"/>
      <c r="J38" s="117"/>
    </row>
    <row r="39" spans="1:10" ht="36" customHeight="1" x14ac:dyDescent="0.2">
      <c r="A39" s="122" t="s">
        <v>236</v>
      </c>
      <c r="B39" s="308" t="s">
        <v>59</v>
      </c>
      <c r="C39" s="301" t="s">
        <v>237</v>
      </c>
      <c r="D39" s="309" t="s">
        <v>2</v>
      </c>
      <c r="E39" s="303" t="s">
        <v>39</v>
      </c>
      <c r="F39" s="304">
        <v>90</v>
      </c>
      <c r="G39" s="305"/>
      <c r="H39" s="306">
        <f>ROUND(G39*F39,2)</f>
        <v>0</v>
      </c>
      <c r="I39" s="116"/>
      <c r="J39" s="117"/>
    </row>
    <row r="40" spans="1:10" ht="36" customHeight="1" x14ac:dyDescent="0.2">
      <c r="A40" s="122" t="s">
        <v>199</v>
      </c>
      <c r="B40" s="308" t="s">
        <v>73</v>
      </c>
      <c r="C40" s="301" t="s">
        <v>128</v>
      </c>
      <c r="D40" s="309" t="s">
        <v>2</v>
      </c>
      <c r="E40" s="303" t="s">
        <v>39</v>
      </c>
      <c r="F40" s="304">
        <v>4500</v>
      </c>
      <c r="G40" s="305"/>
      <c r="H40" s="306">
        <f>ROUND(G40*F40,2)</f>
        <v>0</v>
      </c>
      <c r="I40" s="116"/>
      <c r="J40" s="117"/>
    </row>
    <row r="41" spans="1:10" ht="36" customHeight="1" x14ac:dyDescent="0.2">
      <c r="A41" s="122" t="s">
        <v>238</v>
      </c>
      <c r="B41" s="308" t="s">
        <v>77</v>
      </c>
      <c r="C41" s="301" t="s">
        <v>239</v>
      </c>
      <c r="D41" s="309" t="s">
        <v>2</v>
      </c>
      <c r="E41" s="303" t="s">
        <v>39</v>
      </c>
      <c r="F41" s="304">
        <v>25</v>
      </c>
      <c r="G41" s="305"/>
      <c r="H41" s="306">
        <f>ROUND(G41*F41,2)</f>
        <v>0</v>
      </c>
      <c r="I41" s="116"/>
      <c r="J41" s="117"/>
    </row>
    <row r="42" spans="1:10" ht="36" customHeight="1" x14ac:dyDescent="0.2">
      <c r="A42" s="123" t="s">
        <v>132</v>
      </c>
      <c r="B42" s="300" t="s">
        <v>142</v>
      </c>
      <c r="C42" s="301" t="s">
        <v>670</v>
      </c>
      <c r="D42" s="309" t="s">
        <v>240</v>
      </c>
      <c r="E42" s="303"/>
      <c r="F42" s="304"/>
      <c r="G42" s="307"/>
      <c r="H42" s="306"/>
      <c r="I42" s="116"/>
      <c r="J42" s="117"/>
    </row>
    <row r="43" spans="1:10" ht="36" customHeight="1" x14ac:dyDescent="0.2">
      <c r="A43" s="123" t="s">
        <v>134</v>
      </c>
      <c r="B43" s="308" t="s">
        <v>40</v>
      </c>
      <c r="C43" s="301" t="s">
        <v>671</v>
      </c>
      <c r="D43" s="309" t="s">
        <v>135</v>
      </c>
      <c r="E43" s="303" t="s">
        <v>58</v>
      </c>
      <c r="F43" s="304">
        <v>175</v>
      </c>
      <c r="G43" s="305"/>
      <c r="H43" s="306">
        <f>ROUND(G43*F43,2)</f>
        <v>0</v>
      </c>
      <c r="I43" s="116"/>
      <c r="J43" s="117"/>
    </row>
    <row r="44" spans="1:10" ht="36" customHeight="1" x14ac:dyDescent="0.2">
      <c r="A44" s="123" t="s">
        <v>241</v>
      </c>
      <c r="B44" s="308" t="s">
        <v>47</v>
      </c>
      <c r="C44" s="301" t="s">
        <v>672</v>
      </c>
      <c r="D44" s="309" t="s">
        <v>136</v>
      </c>
      <c r="E44" s="303" t="s">
        <v>58</v>
      </c>
      <c r="F44" s="304">
        <v>40</v>
      </c>
      <c r="G44" s="305"/>
      <c r="H44" s="306">
        <f>ROUND(G44*F44,2)</f>
        <v>0</v>
      </c>
      <c r="I44" s="116"/>
      <c r="J44" s="117"/>
    </row>
    <row r="45" spans="1:10" ht="36" customHeight="1" x14ac:dyDescent="0.2">
      <c r="A45" s="120" t="s">
        <v>242</v>
      </c>
      <c r="B45" s="300" t="s">
        <v>144</v>
      </c>
      <c r="C45" s="301" t="s">
        <v>243</v>
      </c>
      <c r="D45" s="309" t="s">
        <v>628</v>
      </c>
      <c r="E45" s="313"/>
      <c r="F45" s="304"/>
      <c r="G45" s="307"/>
      <c r="H45" s="306"/>
    </row>
    <row r="46" spans="1:10" ht="36" customHeight="1" x14ac:dyDescent="0.2">
      <c r="A46" s="120"/>
      <c r="B46" s="308" t="s">
        <v>40</v>
      </c>
      <c r="C46" s="301" t="s">
        <v>226</v>
      </c>
      <c r="D46" s="309"/>
      <c r="E46" s="303"/>
      <c r="F46" s="304"/>
      <c r="G46" s="307"/>
      <c r="H46" s="306"/>
    </row>
    <row r="47" spans="1:10" ht="36" customHeight="1" x14ac:dyDescent="0.2">
      <c r="A47" s="120" t="s">
        <v>244</v>
      </c>
      <c r="B47" s="314" t="s">
        <v>129</v>
      </c>
      <c r="C47" s="301" t="s">
        <v>153</v>
      </c>
      <c r="D47" s="309"/>
      <c r="E47" s="303" t="s">
        <v>41</v>
      </c>
      <c r="F47" s="304">
        <v>300</v>
      </c>
      <c r="G47" s="305"/>
      <c r="H47" s="306">
        <f>ROUND(G47*F47,2)</f>
        <v>0</v>
      </c>
    </row>
    <row r="48" spans="1:10" ht="36" customHeight="1" x14ac:dyDescent="0.2">
      <c r="A48" s="120" t="s">
        <v>245</v>
      </c>
      <c r="B48" s="308" t="s">
        <v>47</v>
      </c>
      <c r="C48" s="301" t="s">
        <v>82</v>
      </c>
      <c r="D48" s="309"/>
      <c r="E48" s="303"/>
      <c r="F48" s="304"/>
      <c r="G48" s="307"/>
      <c r="H48" s="306"/>
    </row>
    <row r="49" spans="1:8" ht="36" customHeight="1" x14ac:dyDescent="0.2">
      <c r="A49" s="120" t="s">
        <v>246</v>
      </c>
      <c r="B49" s="314" t="s">
        <v>129</v>
      </c>
      <c r="C49" s="301" t="s">
        <v>153</v>
      </c>
      <c r="D49" s="309"/>
      <c r="E49" s="303" t="s">
        <v>41</v>
      </c>
      <c r="F49" s="304">
        <v>60</v>
      </c>
      <c r="G49" s="305"/>
      <c r="H49" s="306">
        <f>ROUND(G49*F49,2)</f>
        <v>0</v>
      </c>
    </row>
    <row r="50" spans="1:8" ht="36" customHeight="1" x14ac:dyDescent="0.2">
      <c r="A50" s="120" t="s">
        <v>247</v>
      </c>
      <c r="B50" s="300" t="s">
        <v>145</v>
      </c>
      <c r="C50" s="301" t="s">
        <v>248</v>
      </c>
      <c r="D50" s="309" t="s">
        <v>628</v>
      </c>
      <c r="E50" s="303" t="s">
        <v>39</v>
      </c>
      <c r="F50" s="304">
        <v>100</v>
      </c>
      <c r="G50" s="305"/>
      <c r="H50" s="306">
        <f>ROUND(G50*F50,2)</f>
        <v>0</v>
      </c>
    </row>
    <row r="51" spans="1:8" ht="36" customHeight="1" x14ac:dyDescent="0.2">
      <c r="A51" s="120" t="s">
        <v>137</v>
      </c>
      <c r="B51" s="300" t="s">
        <v>152</v>
      </c>
      <c r="C51" s="301" t="s">
        <v>139</v>
      </c>
      <c r="D51" s="309" t="s">
        <v>249</v>
      </c>
      <c r="E51" s="315"/>
      <c r="F51" s="304"/>
      <c r="G51" s="307"/>
      <c r="H51" s="306"/>
    </row>
    <row r="52" spans="1:8" ht="36" customHeight="1" x14ac:dyDescent="0.2">
      <c r="A52" s="120" t="s">
        <v>140</v>
      </c>
      <c r="B52" s="308" t="s">
        <v>40</v>
      </c>
      <c r="C52" s="301" t="s">
        <v>250</v>
      </c>
      <c r="D52" s="309"/>
      <c r="E52" s="303" t="s">
        <v>39</v>
      </c>
      <c r="F52" s="304">
        <v>300</v>
      </c>
      <c r="G52" s="305"/>
      <c r="H52" s="306">
        <f>ROUND(G52*F52,2)</f>
        <v>0</v>
      </c>
    </row>
    <row r="53" spans="1:8" ht="36" customHeight="1" x14ac:dyDescent="0.2">
      <c r="A53" s="120" t="s">
        <v>141</v>
      </c>
      <c r="B53" s="300" t="s">
        <v>154</v>
      </c>
      <c r="C53" s="301" t="s">
        <v>143</v>
      </c>
      <c r="D53" s="309" t="s">
        <v>251</v>
      </c>
      <c r="E53" s="303" t="s">
        <v>46</v>
      </c>
      <c r="F53" s="316">
        <v>54</v>
      </c>
      <c r="G53" s="305"/>
      <c r="H53" s="306">
        <f>ROUND(G53*F53,2)</f>
        <v>0</v>
      </c>
    </row>
    <row r="54" spans="1:8" ht="36" customHeight="1" x14ac:dyDescent="0.2">
      <c r="A54" s="120"/>
      <c r="B54" s="300" t="s">
        <v>157</v>
      </c>
      <c r="C54" s="301" t="s">
        <v>252</v>
      </c>
      <c r="D54" s="309" t="s">
        <v>253</v>
      </c>
      <c r="E54" s="303" t="s">
        <v>46</v>
      </c>
      <c r="F54" s="316">
        <v>3</v>
      </c>
      <c r="G54" s="305"/>
      <c r="H54" s="306">
        <f>ROUND(G54*F54,2)</f>
        <v>0</v>
      </c>
    </row>
    <row r="55" spans="1:8" ht="36" customHeight="1" x14ac:dyDescent="0.2">
      <c r="A55" s="124"/>
      <c r="B55" s="300" t="s">
        <v>163</v>
      </c>
      <c r="C55" s="301" t="s">
        <v>254</v>
      </c>
      <c r="D55" s="309" t="s">
        <v>255</v>
      </c>
      <c r="E55" s="303" t="s">
        <v>46</v>
      </c>
      <c r="F55" s="316">
        <v>5</v>
      </c>
      <c r="G55" s="305"/>
      <c r="H55" s="306">
        <f>ROUND(G55*F55,2)</f>
        <v>0</v>
      </c>
    </row>
    <row r="56" spans="1:8" ht="36" customHeight="1" x14ac:dyDescent="0.2">
      <c r="A56" s="119"/>
      <c r="B56" s="300"/>
      <c r="C56" s="310" t="s">
        <v>256</v>
      </c>
      <c r="D56" s="302"/>
      <c r="E56" s="303"/>
      <c r="F56" s="316"/>
      <c r="G56" s="307"/>
      <c r="H56" s="317"/>
    </row>
    <row r="57" spans="1:8" ht="36" customHeight="1" x14ac:dyDescent="0.2">
      <c r="A57" s="115" t="s">
        <v>62</v>
      </c>
      <c r="B57" s="300" t="s">
        <v>168</v>
      </c>
      <c r="C57" s="301" t="s">
        <v>63</v>
      </c>
      <c r="D57" s="309" t="s">
        <v>673</v>
      </c>
      <c r="E57" s="303"/>
      <c r="F57" s="316"/>
      <c r="G57" s="307"/>
      <c r="H57" s="317"/>
    </row>
    <row r="58" spans="1:8" ht="54" customHeight="1" x14ac:dyDescent="0.2">
      <c r="A58" s="115" t="s">
        <v>257</v>
      </c>
      <c r="B58" s="308" t="s">
        <v>40</v>
      </c>
      <c r="C58" s="301" t="s">
        <v>675</v>
      </c>
      <c r="D58" s="309" t="s">
        <v>2</v>
      </c>
      <c r="E58" s="303" t="s">
        <v>39</v>
      </c>
      <c r="F58" s="316">
        <v>12200</v>
      </c>
      <c r="G58" s="305"/>
      <c r="H58" s="306">
        <f t="shared" ref="H58:H63" si="1">ROUND(G58*F58,2)</f>
        <v>0</v>
      </c>
    </row>
    <row r="59" spans="1:8" ht="36" customHeight="1" x14ac:dyDescent="0.2">
      <c r="A59" s="115" t="s">
        <v>89</v>
      </c>
      <c r="B59" s="308" t="s">
        <v>47</v>
      </c>
      <c r="C59" s="301" t="s">
        <v>676</v>
      </c>
      <c r="D59" s="309" t="s">
        <v>2</v>
      </c>
      <c r="E59" s="303" t="s">
        <v>39</v>
      </c>
      <c r="F59" s="316">
        <v>850</v>
      </c>
      <c r="G59" s="305"/>
      <c r="H59" s="306">
        <f t="shared" si="1"/>
        <v>0</v>
      </c>
    </row>
    <row r="60" spans="1:8" ht="36" customHeight="1" x14ac:dyDescent="0.2">
      <c r="A60" s="125" t="s">
        <v>258</v>
      </c>
      <c r="B60" s="308" t="s">
        <v>59</v>
      </c>
      <c r="C60" s="301" t="s">
        <v>677</v>
      </c>
      <c r="D60" s="309" t="s">
        <v>259</v>
      </c>
      <c r="E60" s="303" t="s">
        <v>39</v>
      </c>
      <c r="F60" s="316">
        <v>50</v>
      </c>
      <c r="G60" s="305"/>
      <c r="H60" s="306">
        <f t="shared" si="1"/>
        <v>0</v>
      </c>
    </row>
    <row r="61" spans="1:8" ht="36" customHeight="1" x14ac:dyDescent="0.2">
      <c r="A61" s="125" t="s">
        <v>260</v>
      </c>
      <c r="B61" s="308" t="s">
        <v>73</v>
      </c>
      <c r="C61" s="301" t="s">
        <v>678</v>
      </c>
      <c r="D61" s="309" t="s">
        <v>261</v>
      </c>
      <c r="E61" s="303" t="s">
        <v>39</v>
      </c>
      <c r="F61" s="316">
        <v>50</v>
      </c>
      <c r="G61" s="305"/>
      <c r="H61" s="306">
        <f t="shared" si="1"/>
        <v>0</v>
      </c>
    </row>
    <row r="62" spans="1:8" ht="36" customHeight="1" x14ac:dyDescent="0.2">
      <c r="A62" s="125" t="s">
        <v>262</v>
      </c>
      <c r="B62" s="308" t="s">
        <v>77</v>
      </c>
      <c r="C62" s="301" t="s">
        <v>679</v>
      </c>
      <c r="D62" s="309" t="s">
        <v>263</v>
      </c>
      <c r="E62" s="303" t="s">
        <v>39</v>
      </c>
      <c r="F62" s="316">
        <v>550</v>
      </c>
      <c r="G62" s="305"/>
      <c r="H62" s="306">
        <f t="shared" si="1"/>
        <v>0</v>
      </c>
    </row>
    <row r="63" spans="1:8" ht="36" customHeight="1" x14ac:dyDescent="0.2">
      <c r="A63" s="125" t="s">
        <v>264</v>
      </c>
      <c r="B63" s="308" t="s">
        <v>149</v>
      </c>
      <c r="C63" s="301" t="s">
        <v>680</v>
      </c>
      <c r="D63" s="309" t="s">
        <v>265</v>
      </c>
      <c r="E63" s="303" t="s">
        <v>39</v>
      </c>
      <c r="F63" s="316">
        <v>50</v>
      </c>
      <c r="G63" s="305"/>
      <c r="H63" s="306">
        <f t="shared" si="1"/>
        <v>0</v>
      </c>
    </row>
    <row r="64" spans="1:8" ht="36" customHeight="1" x14ac:dyDescent="0.2">
      <c r="A64" s="115" t="s">
        <v>90</v>
      </c>
      <c r="B64" s="300" t="s">
        <v>171</v>
      </c>
      <c r="C64" s="301" t="s">
        <v>91</v>
      </c>
      <c r="D64" s="309" t="s">
        <v>673</v>
      </c>
      <c r="E64" s="303"/>
      <c r="F64" s="316"/>
      <c r="G64" s="307"/>
      <c r="H64" s="317"/>
    </row>
    <row r="65" spans="1:8" ht="51.75" customHeight="1" x14ac:dyDescent="0.2">
      <c r="A65" s="115" t="s">
        <v>681</v>
      </c>
      <c r="B65" s="308" t="s">
        <v>40</v>
      </c>
      <c r="C65" s="301" t="s">
        <v>682</v>
      </c>
      <c r="D65" s="309"/>
      <c r="E65" s="303" t="s">
        <v>39</v>
      </c>
      <c r="F65" s="316">
        <v>3900</v>
      </c>
      <c r="G65" s="305"/>
      <c r="H65" s="306">
        <f>ROUND(G65*F65,2)</f>
        <v>0</v>
      </c>
    </row>
    <row r="66" spans="1:8" ht="53.25" customHeight="1" x14ac:dyDescent="0.2">
      <c r="A66" s="115" t="s">
        <v>683</v>
      </c>
      <c r="B66" s="308" t="s">
        <v>47</v>
      </c>
      <c r="C66" s="301" t="s">
        <v>684</v>
      </c>
      <c r="D66" s="309"/>
      <c r="E66" s="303" t="s">
        <v>39</v>
      </c>
      <c r="F66" s="316">
        <v>250</v>
      </c>
      <c r="G66" s="305"/>
      <c r="H66" s="306">
        <f>ROUND(G66*F66,2)</f>
        <v>0</v>
      </c>
    </row>
    <row r="67" spans="1:8" ht="36" customHeight="1" x14ac:dyDescent="0.2">
      <c r="A67" s="115" t="s">
        <v>64</v>
      </c>
      <c r="B67" s="300" t="s">
        <v>175</v>
      </c>
      <c r="C67" s="301" t="s">
        <v>65</v>
      </c>
      <c r="D67" s="309" t="s">
        <v>674</v>
      </c>
      <c r="E67" s="303"/>
      <c r="F67" s="316"/>
      <c r="G67" s="307"/>
      <c r="H67" s="317"/>
    </row>
    <row r="68" spans="1:8" ht="36" customHeight="1" x14ac:dyDescent="0.2">
      <c r="A68" s="115" t="s">
        <v>146</v>
      </c>
      <c r="B68" s="308" t="s">
        <v>40</v>
      </c>
      <c r="C68" s="301" t="s">
        <v>685</v>
      </c>
      <c r="D68" s="309" t="s">
        <v>147</v>
      </c>
      <c r="E68" s="303" t="s">
        <v>58</v>
      </c>
      <c r="F68" s="304">
        <v>50</v>
      </c>
      <c r="G68" s="305"/>
      <c r="H68" s="306">
        <f t="shared" ref="H68:H79" si="2">ROUND(G68*F68,2)</f>
        <v>0</v>
      </c>
    </row>
    <row r="69" spans="1:8" ht="36" customHeight="1" x14ac:dyDescent="0.2">
      <c r="A69" s="115" t="s">
        <v>83</v>
      </c>
      <c r="B69" s="308" t="s">
        <v>47</v>
      </c>
      <c r="C69" s="301" t="s">
        <v>686</v>
      </c>
      <c r="D69" s="309" t="s">
        <v>61</v>
      </c>
      <c r="E69" s="303" t="s">
        <v>58</v>
      </c>
      <c r="F69" s="304">
        <v>100</v>
      </c>
      <c r="G69" s="305"/>
      <c r="H69" s="306">
        <f t="shared" si="2"/>
        <v>0</v>
      </c>
    </row>
    <row r="70" spans="1:8" ht="36" customHeight="1" x14ac:dyDescent="0.2">
      <c r="A70" s="115" t="s">
        <v>266</v>
      </c>
      <c r="B70" s="308" t="s">
        <v>59</v>
      </c>
      <c r="C70" s="301" t="s">
        <v>687</v>
      </c>
      <c r="D70" s="309" t="s">
        <v>267</v>
      </c>
      <c r="E70" s="303" t="s">
        <v>58</v>
      </c>
      <c r="F70" s="304">
        <v>1500</v>
      </c>
      <c r="G70" s="305"/>
      <c r="H70" s="306">
        <f t="shared" si="2"/>
        <v>0</v>
      </c>
    </row>
    <row r="71" spans="1:8" ht="36" customHeight="1" x14ac:dyDescent="0.2">
      <c r="A71" s="115" t="s">
        <v>148</v>
      </c>
      <c r="B71" s="308" t="s">
        <v>73</v>
      </c>
      <c r="C71" s="301" t="s">
        <v>688</v>
      </c>
      <c r="D71" s="309" t="s">
        <v>135</v>
      </c>
      <c r="E71" s="303" t="s">
        <v>58</v>
      </c>
      <c r="F71" s="304">
        <v>50</v>
      </c>
      <c r="G71" s="305"/>
      <c r="H71" s="306">
        <f t="shared" si="2"/>
        <v>0</v>
      </c>
    </row>
    <row r="72" spans="1:8" ht="36" customHeight="1" x14ac:dyDescent="0.2">
      <c r="A72" s="115" t="s">
        <v>195</v>
      </c>
      <c r="B72" s="308" t="s">
        <v>77</v>
      </c>
      <c r="C72" s="301" t="s">
        <v>689</v>
      </c>
      <c r="D72" s="309" t="s">
        <v>135</v>
      </c>
      <c r="E72" s="303" t="s">
        <v>58</v>
      </c>
      <c r="F72" s="304">
        <v>450</v>
      </c>
      <c r="G72" s="305"/>
      <c r="H72" s="306">
        <f t="shared" si="2"/>
        <v>0</v>
      </c>
    </row>
    <row r="73" spans="1:8" ht="36" customHeight="1" x14ac:dyDescent="0.2">
      <c r="A73" s="115" t="s">
        <v>66</v>
      </c>
      <c r="B73" s="308" t="s">
        <v>149</v>
      </c>
      <c r="C73" s="301" t="s">
        <v>690</v>
      </c>
      <c r="D73" s="309" t="s">
        <v>151</v>
      </c>
      <c r="E73" s="303" t="s">
        <v>58</v>
      </c>
      <c r="F73" s="304">
        <v>230</v>
      </c>
      <c r="G73" s="305"/>
      <c r="H73" s="306">
        <f t="shared" si="2"/>
        <v>0</v>
      </c>
    </row>
    <row r="74" spans="1:8" ht="36" customHeight="1" x14ac:dyDescent="0.2">
      <c r="A74" s="115" t="s">
        <v>268</v>
      </c>
      <c r="B74" s="308" t="s">
        <v>150</v>
      </c>
      <c r="C74" s="301" t="s">
        <v>691</v>
      </c>
      <c r="D74" s="309" t="s">
        <v>151</v>
      </c>
      <c r="E74" s="303" t="s">
        <v>58</v>
      </c>
      <c r="F74" s="304">
        <v>15</v>
      </c>
      <c r="G74" s="305"/>
      <c r="H74" s="306">
        <f t="shared" si="2"/>
        <v>0</v>
      </c>
    </row>
    <row r="75" spans="1:8" ht="36" customHeight="1" x14ac:dyDescent="0.2">
      <c r="A75" s="115" t="s">
        <v>269</v>
      </c>
      <c r="B75" s="308" t="s">
        <v>270</v>
      </c>
      <c r="C75" s="301" t="s">
        <v>692</v>
      </c>
      <c r="D75" s="309" t="s">
        <v>271</v>
      </c>
      <c r="E75" s="303" t="s">
        <v>58</v>
      </c>
      <c r="F75" s="304">
        <v>20</v>
      </c>
      <c r="G75" s="305"/>
      <c r="H75" s="306">
        <f t="shared" si="2"/>
        <v>0</v>
      </c>
    </row>
    <row r="76" spans="1:8" ht="36" customHeight="1" x14ac:dyDescent="0.2">
      <c r="A76" s="115" t="s">
        <v>272</v>
      </c>
      <c r="B76" s="300" t="s">
        <v>177</v>
      </c>
      <c r="C76" s="301" t="s">
        <v>273</v>
      </c>
      <c r="D76" s="309" t="s">
        <v>641</v>
      </c>
      <c r="E76" s="303" t="s">
        <v>58</v>
      </c>
      <c r="F76" s="316">
        <v>3500</v>
      </c>
      <c r="G76" s="305"/>
      <c r="H76" s="306">
        <f t="shared" si="2"/>
        <v>0</v>
      </c>
    </row>
    <row r="77" spans="1:8" ht="36" customHeight="1" x14ac:dyDescent="0.2">
      <c r="A77" s="115" t="s">
        <v>208</v>
      </c>
      <c r="B77" s="300" t="s">
        <v>180</v>
      </c>
      <c r="C77" s="301" t="s">
        <v>623</v>
      </c>
      <c r="D77" s="309" t="s">
        <v>209</v>
      </c>
      <c r="E77" s="303" t="s">
        <v>39</v>
      </c>
      <c r="F77" s="316">
        <v>5000</v>
      </c>
      <c r="G77" s="305"/>
      <c r="H77" s="306">
        <f t="shared" si="2"/>
        <v>0</v>
      </c>
    </row>
    <row r="78" spans="1:8" ht="36" customHeight="1" x14ac:dyDescent="0.2">
      <c r="A78" s="115" t="s">
        <v>274</v>
      </c>
      <c r="B78" s="300" t="s">
        <v>183</v>
      </c>
      <c r="C78" s="301" t="s">
        <v>275</v>
      </c>
      <c r="D78" s="309" t="s">
        <v>276</v>
      </c>
      <c r="E78" s="303" t="s">
        <v>39</v>
      </c>
      <c r="F78" s="316">
        <v>1075</v>
      </c>
      <c r="G78" s="305"/>
      <c r="H78" s="306">
        <f t="shared" si="2"/>
        <v>0</v>
      </c>
    </row>
    <row r="79" spans="1:8" ht="36" customHeight="1" x14ac:dyDescent="0.2">
      <c r="A79" s="115" t="s">
        <v>277</v>
      </c>
      <c r="B79" s="300" t="s">
        <v>184</v>
      </c>
      <c r="C79" s="301" t="s">
        <v>278</v>
      </c>
      <c r="D79" s="309" t="s">
        <v>276</v>
      </c>
      <c r="E79" s="303" t="s">
        <v>39</v>
      </c>
      <c r="F79" s="316">
        <v>1075</v>
      </c>
      <c r="G79" s="305"/>
      <c r="H79" s="306">
        <f t="shared" si="2"/>
        <v>0</v>
      </c>
    </row>
    <row r="80" spans="1:8" ht="36" customHeight="1" x14ac:dyDescent="0.2">
      <c r="A80" s="115" t="s">
        <v>67</v>
      </c>
      <c r="B80" s="300" t="s">
        <v>186</v>
      </c>
      <c r="C80" s="301" t="s">
        <v>68</v>
      </c>
      <c r="D80" s="309" t="s">
        <v>155</v>
      </c>
      <c r="E80" s="303" t="s">
        <v>58</v>
      </c>
      <c r="F80" s="316">
        <v>100</v>
      </c>
      <c r="G80" s="305"/>
      <c r="H80" s="306">
        <f>ROUND(G80*F80,2)</f>
        <v>0</v>
      </c>
    </row>
    <row r="81" spans="1:8" ht="36" customHeight="1" x14ac:dyDescent="0.2">
      <c r="A81" s="119"/>
      <c r="B81" s="300"/>
      <c r="C81" s="310" t="s">
        <v>23</v>
      </c>
      <c r="D81" s="302"/>
      <c r="E81" s="303"/>
      <c r="F81" s="316"/>
      <c r="G81" s="307"/>
      <c r="H81" s="317"/>
    </row>
    <row r="82" spans="1:8" ht="36" customHeight="1" x14ac:dyDescent="0.2">
      <c r="A82" s="115" t="s">
        <v>156</v>
      </c>
      <c r="B82" s="300" t="s">
        <v>188</v>
      </c>
      <c r="C82" s="301" t="s">
        <v>158</v>
      </c>
      <c r="D82" s="309" t="s">
        <v>279</v>
      </c>
      <c r="E82" s="303"/>
      <c r="F82" s="316"/>
      <c r="G82" s="307"/>
      <c r="H82" s="317"/>
    </row>
    <row r="83" spans="1:8" ht="36" customHeight="1" x14ac:dyDescent="0.2">
      <c r="A83" s="115" t="s">
        <v>160</v>
      </c>
      <c r="B83" s="308" t="s">
        <v>40</v>
      </c>
      <c r="C83" s="301" t="s">
        <v>280</v>
      </c>
      <c r="D83" s="309"/>
      <c r="E83" s="303" t="s">
        <v>46</v>
      </c>
      <c r="F83" s="316">
        <v>1</v>
      </c>
      <c r="G83" s="305"/>
      <c r="H83" s="306">
        <f>ROUND(G83*F83,2)</f>
        <v>0</v>
      </c>
    </row>
    <row r="84" spans="1:8" ht="36" customHeight="1" x14ac:dyDescent="0.2">
      <c r="A84" s="115" t="s">
        <v>160</v>
      </c>
      <c r="B84" s="308" t="s">
        <v>47</v>
      </c>
      <c r="C84" s="301" t="s">
        <v>161</v>
      </c>
      <c r="D84" s="309"/>
      <c r="E84" s="303" t="s">
        <v>46</v>
      </c>
      <c r="F84" s="316">
        <v>19</v>
      </c>
      <c r="G84" s="305"/>
      <c r="H84" s="306">
        <f>ROUND(G84*F84,2)</f>
        <v>0</v>
      </c>
    </row>
    <row r="85" spans="1:8" ht="36" customHeight="1" x14ac:dyDescent="0.2">
      <c r="A85" s="115"/>
      <c r="B85" s="308" t="s">
        <v>59</v>
      </c>
      <c r="C85" s="301" t="s">
        <v>281</v>
      </c>
      <c r="D85" s="309" t="s">
        <v>282</v>
      </c>
      <c r="E85" s="303" t="s">
        <v>46</v>
      </c>
      <c r="F85" s="316">
        <v>2</v>
      </c>
      <c r="G85" s="305"/>
      <c r="H85" s="306">
        <f>ROUND(G85*F85,2)</f>
        <v>0</v>
      </c>
    </row>
    <row r="86" spans="1:8" ht="36" customHeight="1" x14ac:dyDescent="0.2">
      <c r="A86" s="115" t="s">
        <v>283</v>
      </c>
      <c r="B86" s="308" t="s">
        <v>73</v>
      </c>
      <c r="C86" s="301" t="s">
        <v>284</v>
      </c>
      <c r="D86" s="309"/>
      <c r="E86" s="303" t="s">
        <v>46</v>
      </c>
      <c r="F86" s="316">
        <v>1</v>
      </c>
      <c r="G86" s="305"/>
      <c r="H86" s="306">
        <f>ROUND(G86*F86,2)</f>
        <v>0</v>
      </c>
    </row>
    <row r="87" spans="1:8" ht="36" customHeight="1" x14ac:dyDescent="0.2">
      <c r="A87" s="115" t="s">
        <v>200</v>
      </c>
      <c r="B87" s="300" t="s">
        <v>189</v>
      </c>
      <c r="C87" s="301" t="s">
        <v>201</v>
      </c>
      <c r="D87" s="309" t="s">
        <v>279</v>
      </c>
      <c r="E87" s="303"/>
      <c r="F87" s="316"/>
      <c r="G87" s="307"/>
      <c r="H87" s="317"/>
    </row>
    <row r="88" spans="1:8" ht="36" customHeight="1" x14ac:dyDescent="0.2">
      <c r="A88" s="115" t="s">
        <v>202</v>
      </c>
      <c r="B88" s="308" t="s">
        <v>40</v>
      </c>
      <c r="C88" s="301" t="s">
        <v>203</v>
      </c>
      <c r="D88" s="309"/>
      <c r="E88" s="303" t="s">
        <v>46</v>
      </c>
      <c r="F88" s="316">
        <v>6</v>
      </c>
      <c r="G88" s="305"/>
      <c r="H88" s="306">
        <f>ROUND(G88*F88,2)</f>
        <v>0</v>
      </c>
    </row>
    <row r="89" spans="1:8" ht="36" customHeight="1" x14ac:dyDescent="0.2">
      <c r="A89" s="115" t="s">
        <v>162</v>
      </c>
      <c r="B89" s="300" t="s">
        <v>190</v>
      </c>
      <c r="C89" s="301" t="s">
        <v>164</v>
      </c>
      <c r="D89" s="309" t="s">
        <v>159</v>
      </c>
      <c r="E89" s="303"/>
      <c r="F89" s="316"/>
      <c r="G89" s="307"/>
      <c r="H89" s="317"/>
    </row>
    <row r="90" spans="1:8" ht="36" customHeight="1" x14ac:dyDescent="0.2">
      <c r="A90" s="115" t="s">
        <v>165</v>
      </c>
      <c r="B90" s="308" t="s">
        <v>40</v>
      </c>
      <c r="C90" s="301" t="s">
        <v>166</v>
      </c>
      <c r="D90" s="309"/>
      <c r="E90" s="303"/>
      <c r="F90" s="316"/>
      <c r="G90" s="307"/>
      <c r="H90" s="317"/>
    </row>
    <row r="91" spans="1:8" ht="36" customHeight="1" x14ac:dyDescent="0.2">
      <c r="A91" s="115" t="s">
        <v>167</v>
      </c>
      <c r="B91" s="314" t="s">
        <v>129</v>
      </c>
      <c r="C91" s="301" t="s">
        <v>285</v>
      </c>
      <c r="D91" s="309"/>
      <c r="E91" s="303" t="s">
        <v>58</v>
      </c>
      <c r="F91" s="316">
        <v>15</v>
      </c>
      <c r="G91" s="305"/>
      <c r="H91" s="306">
        <f>ROUND(G91*F91,2)</f>
        <v>0</v>
      </c>
    </row>
    <row r="92" spans="1:8" ht="36" customHeight="1" x14ac:dyDescent="0.2">
      <c r="A92" s="115" t="s">
        <v>286</v>
      </c>
      <c r="B92" s="314" t="s">
        <v>130</v>
      </c>
      <c r="C92" s="301" t="s">
        <v>287</v>
      </c>
      <c r="D92" s="309"/>
      <c r="E92" s="303" t="s">
        <v>58</v>
      </c>
      <c r="F92" s="316">
        <v>117</v>
      </c>
      <c r="G92" s="305"/>
      <c r="H92" s="306">
        <f>ROUND(G92*F92,2)</f>
        <v>0</v>
      </c>
    </row>
    <row r="93" spans="1:8" ht="36" customHeight="1" x14ac:dyDescent="0.2">
      <c r="A93" s="115" t="s">
        <v>165</v>
      </c>
      <c r="B93" s="308" t="s">
        <v>47</v>
      </c>
      <c r="C93" s="301" t="s">
        <v>288</v>
      </c>
      <c r="D93" s="309"/>
      <c r="E93" s="303"/>
      <c r="F93" s="316"/>
      <c r="G93" s="307"/>
      <c r="H93" s="317"/>
    </row>
    <row r="94" spans="1:8" ht="36" customHeight="1" x14ac:dyDescent="0.2">
      <c r="A94" s="115" t="s">
        <v>167</v>
      </c>
      <c r="B94" s="314" t="s">
        <v>129</v>
      </c>
      <c r="C94" s="301" t="s">
        <v>285</v>
      </c>
      <c r="D94" s="309"/>
      <c r="E94" s="303" t="s">
        <v>58</v>
      </c>
      <c r="F94" s="316">
        <v>6</v>
      </c>
      <c r="G94" s="305"/>
      <c r="H94" s="306">
        <f>ROUND(G94*F94,2)</f>
        <v>0</v>
      </c>
    </row>
    <row r="95" spans="1:8" ht="36" customHeight="1" x14ac:dyDescent="0.2">
      <c r="A95" s="115" t="s">
        <v>286</v>
      </c>
      <c r="B95" s="314" t="s">
        <v>130</v>
      </c>
      <c r="C95" s="301" t="s">
        <v>287</v>
      </c>
      <c r="D95" s="309"/>
      <c r="E95" s="303" t="s">
        <v>58</v>
      </c>
      <c r="F95" s="316">
        <v>47</v>
      </c>
      <c r="G95" s="305"/>
      <c r="H95" s="306">
        <f>ROUND(G95*F95,2)</f>
        <v>0</v>
      </c>
    </row>
    <row r="96" spans="1:8" ht="36" customHeight="1" x14ac:dyDescent="0.2">
      <c r="A96" s="115" t="s">
        <v>204</v>
      </c>
      <c r="B96" s="300" t="s">
        <v>191</v>
      </c>
      <c r="C96" s="301" t="s">
        <v>205</v>
      </c>
      <c r="D96" s="309" t="s">
        <v>159</v>
      </c>
      <c r="E96" s="303" t="s">
        <v>58</v>
      </c>
      <c r="F96" s="316">
        <v>12</v>
      </c>
      <c r="G96" s="305"/>
      <c r="H96" s="306">
        <f>ROUND(G96*F96,2)</f>
        <v>0</v>
      </c>
    </row>
    <row r="97" spans="1:8" ht="36" customHeight="1" x14ac:dyDescent="0.2">
      <c r="A97" s="115" t="s">
        <v>289</v>
      </c>
      <c r="B97" s="300" t="s">
        <v>290</v>
      </c>
      <c r="C97" s="301" t="s">
        <v>291</v>
      </c>
      <c r="D97" s="309" t="s">
        <v>159</v>
      </c>
      <c r="E97" s="303"/>
      <c r="F97" s="316"/>
      <c r="G97" s="307"/>
      <c r="H97" s="317"/>
    </row>
    <row r="98" spans="1:8" ht="36" customHeight="1" x14ac:dyDescent="0.2">
      <c r="A98" s="115" t="s">
        <v>292</v>
      </c>
      <c r="B98" s="308" t="s">
        <v>40</v>
      </c>
      <c r="C98" s="301" t="s">
        <v>206</v>
      </c>
      <c r="D98" s="309"/>
      <c r="E98" s="303"/>
      <c r="F98" s="316"/>
      <c r="G98" s="307"/>
      <c r="H98" s="317"/>
    </row>
    <row r="99" spans="1:8" ht="36" customHeight="1" x14ac:dyDescent="0.2">
      <c r="A99" s="125" t="s">
        <v>293</v>
      </c>
      <c r="B99" s="314" t="s">
        <v>129</v>
      </c>
      <c r="C99" s="301" t="s">
        <v>294</v>
      </c>
      <c r="D99" s="309"/>
      <c r="E99" s="303" t="s">
        <v>295</v>
      </c>
      <c r="F99" s="316">
        <v>17</v>
      </c>
      <c r="G99" s="305"/>
      <c r="H99" s="306">
        <f>ROUND(G99*F99,2)</f>
        <v>0</v>
      </c>
    </row>
    <row r="100" spans="1:8" ht="36" customHeight="1" x14ac:dyDescent="0.2">
      <c r="A100" s="115" t="s">
        <v>292</v>
      </c>
      <c r="B100" s="308" t="s">
        <v>47</v>
      </c>
      <c r="C100" s="301" t="s">
        <v>296</v>
      </c>
      <c r="D100" s="309"/>
      <c r="E100" s="303"/>
      <c r="F100" s="316"/>
      <c r="G100" s="307"/>
      <c r="H100" s="317"/>
    </row>
    <row r="101" spans="1:8" ht="36" customHeight="1" x14ac:dyDescent="0.2">
      <c r="A101" s="125" t="s">
        <v>293</v>
      </c>
      <c r="B101" s="314" t="s">
        <v>129</v>
      </c>
      <c r="C101" s="301" t="s">
        <v>294</v>
      </c>
      <c r="D101" s="309"/>
      <c r="E101" s="303" t="s">
        <v>295</v>
      </c>
      <c r="F101" s="316">
        <v>4</v>
      </c>
      <c r="G101" s="305"/>
      <c r="H101" s="306">
        <f>ROUND(G101*F101,2)</f>
        <v>0</v>
      </c>
    </row>
    <row r="102" spans="1:8" ht="36" customHeight="1" x14ac:dyDescent="0.2">
      <c r="A102" s="115" t="s">
        <v>92</v>
      </c>
      <c r="B102" s="300" t="s">
        <v>297</v>
      </c>
      <c r="C102" s="318" t="s">
        <v>169</v>
      </c>
      <c r="D102" s="309" t="s">
        <v>159</v>
      </c>
      <c r="E102" s="303"/>
      <c r="F102" s="316"/>
      <c r="G102" s="307"/>
      <c r="H102" s="317"/>
    </row>
    <row r="103" spans="1:8" ht="36" customHeight="1" x14ac:dyDescent="0.2">
      <c r="A103" s="115" t="s">
        <v>93</v>
      </c>
      <c r="B103" s="308" t="s">
        <v>40</v>
      </c>
      <c r="C103" s="301" t="s">
        <v>94</v>
      </c>
      <c r="D103" s="309"/>
      <c r="E103" s="303" t="s">
        <v>46</v>
      </c>
      <c r="F103" s="316">
        <v>11</v>
      </c>
      <c r="G103" s="305"/>
      <c r="H103" s="306">
        <f>ROUND(G103*F103,2)</f>
        <v>0</v>
      </c>
    </row>
    <row r="104" spans="1:8" ht="36" customHeight="1" x14ac:dyDescent="0.2">
      <c r="A104" s="115" t="s">
        <v>95</v>
      </c>
      <c r="B104" s="308" t="s">
        <v>47</v>
      </c>
      <c r="C104" s="301" t="s">
        <v>96</v>
      </c>
      <c r="D104" s="309"/>
      <c r="E104" s="303" t="s">
        <v>46</v>
      </c>
      <c r="F104" s="316">
        <v>11</v>
      </c>
      <c r="G104" s="305"/>
      <c r="H104" s="306">
        <f>ROUND(G104*F104,2)</f>
        <v>0</v>
      </c>
    </row>
    <row r="105" spans="1:8" ht="36" customHeight="1" x14ac:dyDescent="0.2">
      <c r="A105" s="115" t="s">
        <v>298</v>
      </c>
      <c r="B105" s="308" t="s">
        <v>59</v>
      </c>
      <c r="C105" s="301" t="s">
        <v>299</v>
      </c>
      <c r="D105" s="309"/>
      <c r="E105" s="303" t="s">
        <v>46</v>
      </c>
      <c r="F105" s="316">
        <v>1</v>
      </c>
      <c r="G105" s="305"/>
      <c r="H105" s="306">
        <f>ROUND(G105*F105,2)</f>
        <v>0</v>
      </c>
    </row>
    <row r="106" spans="1:8" ht="36" customHeight="1" x14ac:dyDescent="0.2">
      <c r="A106" s="125" t="s">
        <v>300</v>
      </c>
      <c r="B106" s="300" t="s">
        <v>301</v>
      </c>
      <c r="C106" s="318" t="s">
        <v>302</v>
      </c>
      <c r="D106" s="309" t="s">
        <v>159</v>
      </c>
      <c r="E106" s="303"/>
      <c r="F106" s="316"/>
      <c r="G106" s="307"/>
      <c r="H106" s="317"/>
    </row>
    <row r="107" spans="1:8" ht="36" customHeight="1" x14ac:dyDescent="0.2">
      <c r="A107" s="125" t="s">
        <v>303</v>
      </c>
      <c r="B107" s="308" t="s">
        <v>40</v>
      </c>
      <c r="C107" s="318" t="s">
        <v>304</v>
      </c>
      <c r="D107" s="309"/>
      <c r="E107" s="303" t="s">
        <v>46</v>
      </c>
      <c r="F107" s="316">
        <v>2</v>
      </c>
      <c r="G107" s="305"/>
      <c r="H107" s="306">
        <f>ROUND(G107*F107,2)</f>
        <v>0</v>
      </c>
    </row>
    <row r="108" spans="1:8" ht="36" customHeight="1" x14ac:dyDescent="0.2">
      <c r="A108" s="115" t="s">
        <v>170</v>
      </c>
      <c r="B108" s="300" t="s">
        <v>305</v>
      </c>
      <c r="C108" s="318" t="s">
        <v>172</v>
      </c>
      <c r="D108" s="309" t="s">
        <v>159</v>
      </c>
      <c r="E108" s="303"/>
      <c r="F108" s="316"/>
      <c r="G108" s="307"/>
      <c r="H108" s="317"/>
    </row>
    <row r="109" spans="1:8" ht="36" customHeight="1" x14ac:dyDescent="0.2">
      <c r="A109" s="115" t="s">
        <v>173</v>
      </c>
      <c r="B109" s="308" t="s">
        <v>40</v>
      </c>
      <c r="C109" s="318" t="s">
        <v>304</v>
      </c>
      <c r="D109" s="309"/>
      <c r="E109" s="303"/>
      <c r="F109" s="316"/>
      <c r="G109" s="307"/>
      <c r="H109" s="317"/>
    </row>
    <row r="110" spans="1:8" ht="36" customHeight="1" x14ac:dyDescent="0.2">
      <c r="A110" s="115" t="s">
        <v>306</v>
      </c>
      <c r="B110" s="314" t="s">
        <v>129</v>
      </c>
      <c r="C110" s="301" t="s">
        <v>307</v>
      </c>
      <c r="D110" s="309"/>
      <c r="E110" s="303" t="s">
        <v>46</v>
      </c>
      <c r="F110" s="316">
        <v>1</v>
      </c>
      <c r="G110" s="305"/>
      <c r="H110" s="306">
        <f t="shared" ref="H110:H122" si="3">ROUND(G110*F110,2)</f>
        <v>0</v>
      </c>
    </row>
    <row r="111" spans="1:8" ht="36" customHeight="1" x14ac:dyDescent="0.2">
      <c r="A111" s="115" t="s">
        <v>207</v>
      </c>
      <c r="B111" s="314" t="s">
        <v>130</v>
      </c>
      <c r="C111" s="301" t="s">
        <v>308</v>
      </c>
      <c r="D111" s="309"/>
      <c r="E111" s="303" t="s">
        <v>46</v>
      </c>
      <c r="F111" s="316">
        <v>4</v>
      </c>
      <c r="G111" s="305"/>
      <c r="H111" s="306">
        <f t="shared" si="3"/>
        <v>0</v>
      </c>
    </row>
    <row r="112" spans="1:8" ht="36" customHeight="1" x14ac:dyDescent="0.2">
      <c r="A112" s="115" t="s">
        <v>306</v>
      </c>
      <c r="B112" s="314" t="s">
        <v>131</v>
      </c>
      <c r="C112" s="301" t="s">
        <v>309</v>
      </c>
      <c r="D112" s="309"/>
      <c r="E112" s="303" t="s">
        <v>46</v>
      </c>
      <c r="F112" s="316">
        <v>4</v>
      </c>
      <c r="G112" s="305"/>
      <c r="H112" s="306">
        <f t="shared" si="3"/>
        <v>0</v>
      </c>
    </row>
    <row r="113" spans="1:8" ht="36" customHeight="1" x14ac:dyDescent="0.2">
      <c r="A113" s="115"/>
      <c r="B113" s="314" t="s">
        <v>174</v>
      </c>
      <c r="C113" s="301" t="s">
        <v>310</v>
      </c>
      <c r="D113" s="309"/>
      <c r="E113" s="303" t="s">
        <v>46</v>
      </c>
      <c r="F113" s="316">
        <v>4</v>
      </c>
      <c r="G113" s="305"/>
      <c r="H113" s="306">
        <f t="shared" si="3"/>
        <v>0</v>
      </c>
    </row>
    <row r="114" spans="1:8" ht="36" customHeight="1" x14ac:dyDescent="0.2">
      <c r="A114" s="115" t="s">
        <v>173</v>
      </c>
      <c r="B114" s="308" t="s">
        <v>47</v>
      </c>
      <c r="C114" s="318" t="s">
        <v>311</v>
      </c>
      <c r="D114" s="309"/>
      <c r="E114" s="303"/>
      <c r="F114" s="316"/>
      <c r="G114" s="307"/>
      <c r="H114" s="317"/>
    </row>
    <row r="115" spans="1:8" ht="36" customHeight="1" x14ac:dyDescent="0.2">
      <c r="A115" s="115" t="s">
        <v>196</v>
      </c>
      <c r="B115" s="314" t="s">
        <v>129</v>
      </c>
      <c r="C115" s="301" t="s">
        <v>312</v>
      </c>
      <c r="D115" s="309"/>
      <c r="E115" s="303" t="s">
        <v>46</v>
      </c>
      <c r="F115" s="316">
        <v>4</v>
      </c>
      <c r="G115" s="305"/>
      <c r="H115" s="306">
        <f>ROUND(G115*F115,2)</f>
        <v>0</v>
      </c>
    </row>
    <row r="116" spans="1:8" ht="36" customHeight="1" x14ac:dyDescent="0.2">
      <c r="A116" s="115" t="s">
        <v>306</v>
      </c>
      <c r="B116" s="314" t="s">
        <v>130</v>
      </c>
      <c r="C116" s="301" t="s">
        <v>309</v>
      </c>
      <c r="D116" s="309"/>
      <c r="E116" s="303" t="s">
        <v>46</v>
      </c>
      <c r="F116" s="316">
        <v>2</v>
      </c>
      <c r="G116" s="305"/>
      <c r="H116" s="306">
        <f>ROUND(G116*F116,2)</f>
        <v>0</v>
      </c>
    </row>
    <row r="117" spans="1:8" ht="36" customHeight="1" x14ac:dyDescent="0.2">
      <c r="A117" s="115" t="s">
        <v>313</v>
      </c>
      <c r="B117" s="300" t="s">
        <v>314</v>
      </c>
      <c r="C117" s="301" t="s">
        <v>315</v>
      </c>
      <c r="D117" s="309" t="s">
        <v>159</v>
      </c>
      <c r="E117" s="303" t="s">
        <v>46</v>
      </c>
      <c r="F117" s="316">
        <v>17</v>
      </c>
      <c r="G117" s="305"/>
      <c r="H117" s="306">
        <f t="shared" si="3"/>
        <v>0</v>
      </c>
    </row>
    <row r="118" spans="1:8" ht="36" customHeight="1" x14ac:dyDescent="0.2">
      <c r="A118" s="115" t="s">
        <v>316</v>
      </c>
      <c r="B118" s="300" t="s">
        <v>317</v>
      </c>
      <c r="C118" s="301" t="s">
        <v>318</v>
      </c>
      <c r="D118" s="309" t="s">
        <v>159</v>
      </c>
      <c r="E118" s="303" t="s">
        <v>46</v>
      </c>
      <c r="F118" s="316">
        <v>1</v>
      </c>
      <c r="G118" s="305"/>
      <c r="H118" s="306">
        <f t="shared" si="3"/>
        <v>0</v>
      </c>
    </row>
    <row r="119" spans="1:8" ht="36" customHeight="1" x14ac:dyDescent="0.2">
      <c r="A119" s="115"/>
      <c r="B119" s="300" t="s">
        <v>319</v>
      </c>
      <c r="C119" s="318" t="s">
        <v>320</v>
      </c>
      <c r="D119" s="309" t="s">
        <v>159</v>
      </c>
      <c r="E119" s="303"/>
      <c r="F119" s="316"/>
      <c r="G119" s="307"/>
      <c r="H119" s="317"/>
    </row>
    <row r="120" spans="1:8" ht="36" customHeight="1" x14ac:dyDescent="0.2">
      <c r="A120" s="115"/>
      <c r="B120" s="308" t="s">
        <v>40</v>
      </c>
      <c r="C120" s="318" t="s">
        <v>321</v>
      </c>
      <c r="D120" s="309"/>
      <c r="E120" s="303" t="s">
        <v>46</v>
      </c>
      <c r="F120" s="316">
        <v>18</v>
      </c>
      <c r="G120" s="305"/>
      <c r="H120" s="306">
        <f>ROUND(G120*F120,2)</f>
        <v>0</v>
      </c>
    </row>
    <row r="121" spans="1:8" ht="36" customHeight="1" x14ac:dyDescent="0.2">
      <c r="A121" s="125" t="s">
        <v>176</v>
      </c>
      <c r="B121" s="300" t="s">
        <v>322</v>
      </c>
      <c r="C121" s="301" t="s">
        <v>178</v>
      </c>
      <c r="D121" s="309" t="s">
        <v>159</v>
      </c>
      <c r="E121" s="303" t="s">
        <v>46</v>
      </c>
      <c r="F121" s="316">
        <v>3</v>
      </c>
      <c r="G121" s="305"/>
      <c r="H121" s="306">
        <f>ROUND(G121*F121,2)</f>
        <v>0</v>
      </c>
    </row>
    <row r="122" spans="1:8" ht="36" customHeight="1" x14ac:dyDescent="0.2">
      <c r="A122" s="115" t="s">
        <v>179</v>
      </c>
      <c r="B122" s="300" t="s">
        <v>323</v>
      </c>
      <c r="C122" s="301" t="s">
        <v>181</v>
      </c>
      <c r="D122" s="309" t="s">
        <v>182</v>
      </c>
      <c r="E122" s="303" t="s">
        <v>58</v>
      </c>
      <c r="F122" s="316">
        <v>252</v>
      </c>
      <c r="G122" s="305"/>
      <c r="H122" s="306">
        <f t="shared" si="3"/>
        <v>0</v>
      </c>
    </row>
    <row r="123" spans="1:8" ht="36" customHeight="1" x14ac:dyDescent="0.2">
      <c r="A123" s="115"/>
      <c r="B123" s="300" t="s">
        <v>324</v>
      </c>
      <c r="C123" s="301" t="s">
        <v>325</v>
      </c>
      <c r="D123" s="309" t="s">
        <v>326</v>
      </c>
      <c r="E123" s="303" t="s">
        <v>58</v>
      </c>
      <c r="F123" s="316">
        <v>600</v>
      </c>
      <c r="G123" s="305"/>
      <c r="H123" s="306">
        <f>ROUND(G123*F123,2)</f>
        <v>0</v>
      </c>
    </row>
    <row r="124" spans="1:8" ht="36" customHeight="1" x14ac:dyDescent="0.2">
      <c r="A124" s="126" t="s">
        <v>327</v>
      </c>
      <c r="B124" s="300" t="s">
        <v>328</v>
      </c>
      <c r="C124" s="318" t="s">
        <v>329</v>
      </c>
      <c r="D124" s="309" t="s">
        <v>693</v>
      </c>
      <c r="E124" s="303"/>
      <c r="F124" s="316"/>
      <c r="G124" s="307"/>
      <c r="H124" s="317"/>
    </row>
    <row r="125" spans="1:8" ht="36" customHeight="1" x14ac:dyDescent="0.2">
      <c r="A125" s="126" t="s">
        <v>330</v>
      </c>
      <c r="B125" s="308" t="s">
        <v>40</v>
      </c>
      <c r="C125" s="318" t="s">
        <v>331</v>
      </c>
      <c r="D125" s="309"/>
      <c r="E125" s="303" t="s">
        <v>39</v>
      </c>
      <c r="F125" s="316">
        <v>200</v>
      </c>
      <c r="G125" s="305"/>
      <c r="H125" s="306">
        <f>ROUND(G125*F125,2)</f>
        <v>0</v>
      </c>
    </row>
    <row r="126" spans="1:8" ht="36" customHeight="1" x14ac:dyDescent="0.2">
      <c r="A126" s="119"/>
      <c r="B126" s="300"/>
      <c r="C126" s="310" t="s">
        <v>24</v>
      </c>
      <c r="D126" s="302"/>
      <c r="E126" s="303"/>
      <c r="F126" s="316"/>
      <c r="G126" s="307"/>
      <c r="H126" s="317"/>
    </row>
    <row r="127" spans="1:8" ht="36" customHeight="1" x14ac:dyDescent="0.2">
      <c r="A127" s="115" t="s">
        <v>69</v>
      </c>
      <c r="B127" s="300" t="s">
        <v>332</v>
      </c>
      <c r="C127" s="301" t="s">
        <v>97</v>
      </c>
      <c r="D127" s="309" t="s">
        <v>459</v>
      </c>
      <c r="E127" s="303" t="s">
        <v>46</v>
      </c>
      <c r="F127" s="316">
        <v>11</v>
      </c>
      <c r="G127" s="305"/>
      <c r="H127" s="306">
        <f>ROUND(G127*F127,2)</f>
        <v>0</v>
      </c>
    </row>
    <row r="128" spans="1:8" ht="36" customHeight="1" x14ac:dyDescent="0.2">
      <c r="A128" s="115" t="s">
        <v>84</v>
      </c>
      <c r="B128" s="300" t="s">
        <v>333</v>
      </c>
      <c r="C128" s="301" t="s">
        <v>98</v>
      </c>
      <c r="D128" s="309" t="s">
        <v>279</v>
      </c>
      <c r="E128" s="303"/>
      <c r="F128" s="316"/>
      <c r="G128" s="307"/>
      <c r="H128" s="317"/>
    </row>
    <row r="129" spans="1:8" ht="36" customHeight="1" x14ac:dyDescent="0.2">
      <c r="A129" s="115" t="s">
        <v>99</v>
      </c>
      <c r="B129" s="308" t="s">
        <v>40</v>
      </c>
      <c r="C129" s="301" t="s">
        <v>185</v>
      </c>
      <c r="D129" s="309"/>
      <c r="E129" s="303" t="s">
        <v>85</v>
      </c>
      <c r="F129" s="316">
        <v>5</v>
      </c>
      <c r="G129" s="305"/>
      <c r="H129" s="306">
        <f>ROUND(G129*F129,2)</f>
        <v>0</v>
      </c>
    </row>
    <row r="130" spans="1:8" ht="36" customHeight="1" x14ac:dyDescent="0.2">
      <c r="A130" s="115" t="s">
        <v>70</v>
      </c>
      <c r="B130" s="300" t="s">
        <v>334</v>
      </c>
      <c r="C130" s="301" t="s">
        <v>100</v>
      </c>
      <c r="D130" s="309" t="s">
        <v>459</v>
      </c>
      <c r="E130" s="303"/>
      <c r="F130" s="316"/>
      <c r="G130" s="307"/>
      <c r="H130" s="317"/>
    </row>
    <row r="131" spans="1:8" ht="36" customHeight="1" x14ac:dyDescent="0.2">
      <c r="A131" s="115" t="s">
        <v>335</v>
      </c>
      <c r="B131" s="308" t="s">
        <v>40</v>
      </c>
      <c r="C131" s="301" t="s">
        <v>336</v>
      </c>
      <c r="D131" s="309"/>
      <c r="E131" s="303" t="s">
        <v>46</v>
      </c>
      <c r="F131" s="316">
        <v>1</v>
      </c>
      <c r="G131" s="305"/>
      <c r="H131" s="306">
        <f>ROUND(G131*F131,2)</f>
        <v>0</v>
      </c>
    </row>
    <row r="132" spans="1:8" ht="36" customHeight="1" x14ac:dyDescent="0.2">
      <c r="A132" s="115" t="s">
        <v>71</v>
      </c>
      <c r="B132" s="308" t="s">
        <v>47</v>
      </c>
      <c r="C132" s="301" t="s">
        <v>187</v>
      </c>
      <c r="D132" s="309"/>
      <c r="E132" s="303" t="s">
        <v>46</v>
      </c>
      <c r="F132" s="316">
        <v>1</v>
      </c>
      <c r="G132" s="305"/>
      <c r="H132" s="306">
        <f>ROUND(G132*F132,2)</f>
        <v>0</v>
      </c>
    </row>
    <row r="133" spans="1:8" ht="36" customHeight="1" x14ac:dyDescent="0.2">
      <c r="A133" s="115" t="s">
        <v>337</v>
      </c>
      <c r="B133" s="308" t="s">
        <v>59</v>
      </c>
      <c r="C133" s="301" t="s">
        <v>338</v>
      </c>
      <c r="D133" s="309"/>
      <c r="E133" s="303" t="s">
        <v>46</v>
      </c>
      <c r="F133" s="316">
        <v>11</v>
      </c>
      <c r="G133" s="305"/>
      <c r="H133" s="306">
        <f>ROUND(G133*F133,2)</f>
        <v>0</v>
      </c>
    </row>
    <row r="134" spans="1:8" ht="36" customHeight="1" x14ac:dyDescent="0.2">
      <c r="A134" s="115" t="s">
        <v>72</v>
      </c>
      <c r="B134" s="308" t="s">
        <v>73</v>
      </c>
      <c r="C134" s="301" t="s">
        <v>210</v>
      </c>
      <c r="D134" s="309"/>
      <c r="E134" s="303" t="s">
        <v>46</v>
      </c>
      <c r="F134" s="316">
        <v>1</v>
      </c>
      <c r="G134" s="305"/>
      <c r="H134" s="306">
        <f>ROUND(G134*F134,2)</f>
        <v>0</v>
      </c>
    </row>
    <row r="135" spans="1:8" ht="36" customHeight="1" x14ac:dyDescent="0.2">
      <c r="A135" s="115" t="s">
        <v>86</v>
      </c>
      <c r="B135" s="300" t="s">
        <v>339</v>
      </c>
      <c r="C135" s="301" t="s">
        <v>101</v>
      </c>
      <c r="D135" s="309" t="s">
        <v>459</v>
      </c>
      <c r="E135" s="303" t="s">
        <v>46</v>
      </c>
      <c r="F135" s="316">
        <v>28</v>
      </c>
      <c r="G135" s="305"/>
      <c r="H135" s="306">
        <f t="shared" ref="H135:H140" si="4">ROUND(G135*F135,2)</f>
        <v>0</v>
      </c>
    </row>
    <row r="136" spans="1:8" ht="36" customHeight="1" x14ac:dyDescent="0.2">
      <c r="A136" s="115" t="s">
        <v>87</v>
      </c>
      <c r="B136" s="300" t="s">
        <v>340</v>
      </c>
      <c r="C136" s="301" t="s">
        <v>102</v>
      </c>
      <c r="D136" s="309" t="s">
        <v>459</v>
      </c>
      <c r="E136" s="303" t="s">
        <v>46</v>
      </c>
      <c r="F136" s="316">
        <v>5</v>
      </c>
      <c r="G136" s="305"/>
      <c r="H136" s="306">
        <f t="shared" si="4"/>
        <v>0</v>
      </c>
    </row>
    <row r="137" spans="1:8" ht="36" customHeight="1" x14ac:dyDescent="0.2">
      <c r="A137" s="115" t="s">
        <v>88</v>
      </c>
      <c r="B137" s="300" t="s">
        <v>341</v>
      </c>
      <c r="C137" s="301" t="s">
        <v>103</v>
      </c>
      <c r="D137" s="309" t="s">
        <v>459</v>
      </c>
      <c r="E137" s="303" t="s">
        <v>46</v>
      </c>
      <c r="F137" s="316">
        <v>2</v>
      </c>
      <c r="G137" s="305"/>
      <c r="H137" s="306">
        <f t="shared" si="4"/>
        <v>0</v>
      </c>
    </row>
    <row r="138" spans="1:8" ht="36" customHeight="1" x14ac:dyDescent="0.2">
      <c r="A138" s="115"/>
      <c r="B138" s="300" t="s">
        <v>342</v>
      </c>
      <c r="C138" s="301" t="s">
        <v>343</v>
      </c>
      <c r="D138" s="309" t="s">
        <v>159</v>
      </c>
      <c r="E138" s="303" t="s">
        <v>85</v>
      </c>
      <c r="F138" s="316">
        <v>2</v>
      </c>
      <c r="G138" s="305"/>
      <c r="H138" s="306">
        <f>ROUND(G138*F138,2)</f>
        <v>0</v>
      </c>
    </row>
    <row r="139" spans="1:8" ht="36" customHeight="1" x14ac:dyDescent="0.2">
      <c r="A139" s="115"/>
      <c r="B139" s="300" t="s">
        <v>344</v>
      </c>
      <c r="C139" s="301" t="s">
        <v>345</v>
      </c>
      <c r="D139" s="309" t="s">
        <v>159</v>
      </c>
      <c r="E139" s="303" t="s">
        <v>46</v>
      </c>
      <c r="F139" s="316">
        <v>10</v>
      </c>
      <c r="G139" s="305"/>
      <c r="H139" s="306">
        <f>ROUND(G139*F139,2)</f>
        <v>0</v>
      </c>
    </row>
    <row r="140" spans="1:8" ht="36" customHeight="1" x14ac:dyDescent="0.2">
      <c r="A140" s="115" t="s">
        <v>346</v>
      </c>
      <c r="B140" s="300" t="s">
        <v>347</v>
      </c>
      <c r="C140" s="301" t="s">
        <v>348</v>
      </c>
      <c r="D140" s="309" t="s">
        <v>459</v>
      </c>
      <c r="E140" s="303" t="s">
        <v>46</v>
      </c>
      <c r="F140" s="316">
        <v>32</v>
      </c>
      <c r="G140" s="305"/>
      <c r="H140" s="306">
        <f t="shared" si="4"/>
        <v>0</v>
      </c>
    </row>
    <row r="141" spans="1:8" ht="36" customHeight="1" x14ac:dyDescent="0.2">
      <c r="A141" s="115"/>
      <c r="B141" s="300" t="s">
        <v>349</v>
      </c>
      <c r="C141" s="301" t="s">
        <v>350</v>
      </c>
      <c r="D141" s="309" t="s">
        <v>351</v>
      </c>
      <c r="E141" s="303"/>
      <c r="F141" s="316"/>
      <c r="G141" s="307"/>
      <c r="H141" s="317"/>
    </row>
    <row r="142" spans="1:8" ht="36" customHeight="1" x14ac:dyDescent="0.2">
      <c r="A142" s="115"/>
      <c r="B142" s="308" t="s">
        <v>40</v>
      </c>
      <c r="C142" s="301" t="s">
        <v>352</v>
      </c>
      <c r="D142" s="309"/>
      <c r="E142" s="303" t="s">
        <v>46</v>
      </c>
      <c r="F142" s="316">
        <v>5</v>
      </c>
      <c r="G142" s="305"/>
      <c r="H142" s="306">
        <f>ROUND(G142*F142,2)</f>
        <v>0</v>
      </c>
    </row>
    <row r="143" spans="1:8" ht="36" customHeight="1" x14ac:dyDescent="0.2">
      <c r="A143" s="115"/>
      <c r="B143" s="308" t="s">
        <v>47</v>
      </c>
      <c r="C143" s="301" t="s">
        <v>353</v>
      </c>
      <c r="D143" s="309"/>
      <c r="E143" s="303" t="s">
        <v>46</v>
      </c>
      <c r="F143" s="316">
        <v>4</v>
      </c>
      <c r="G143" s="305"/>
      <c r="H143" s="306">
        <f>ROUND(G143*F143,2)</f>
        <v>0</v>
      </c>
    </row>
    <row r="144" spans="1:8" ht="36" customHeight="1" x14ac:dyDescent="0.2">
      <c r="A144" s="126"/>
      <c r="B144" s="308"/>
      <c r="C144" s="319" t="s">
        <v>25</v>
      </c>
      <c r="D144" s="309"/>
      <c r="E144" s="303"/>
      <c r="F144" s="316"/>
      <c r="G144" s="307"/>
      <c r="H144" s="317"/>
    </row>
    <row r="145" spans="1:8" ht="36" customHeight="1" x14ac:dyDescent="0.2">
      <c r="A145" s="120" t="s">
        <v>74</v>
      </c>
      <c r="B145" s="300" t="s">
        <v>354</v>
      </c>
      <c r="C145" s="301" t="s">
        <v>75</v>
      </c>
      <c r="D145" s="309" t="s">
        <v>630</v>
      </c>
      <c r="E145" s="303"/>
      <c r="F145" s="316"/>
      <c r="G145" s="307"/>
      <c r="H145" s="317"/>
    </row>
    <row r="146" spans="1:8" ht="36" customHeight="1" x14ac:dyDescent="0.2">
      <c r="A146" s="120" t="s">
        <v>192</v>
      </c>
      <c r="B146" s="308" t="s">
        <v>40</v>
      </c>
      <c r="C146" s="301" t="s">
        <v>193</v>
      </c>
      <c r="D146" s="309"/>
      <c r="E146" s="303" t="s">
        <v>39</v>
      </c>
      <c r="F146" s="304">
        <v>100</v>
      </c>
      <c r="G146" s="305"/>
      <c r="H146" s="306">
        <f>ROUND(G146*F146,2)</f>
        <v>0</v>
      </c>
    </row>
    <row r="147" spans="1:8" ht="36" customHeight="1" x14ac:dyDescent="0.2">
      <c r="A147" s="120" t="s">
        <v>76</v>
      </c>
      <c r="B147" s="308" t="s">
        <v>47</v>
      </c>
      <c r="C147" s="301" t="s">
        <v>194</v>
      </c>
      <c r="D147" s="309"/>
      <c r="E147" s="303" t="s">
        <v>39</v>
      </c>
      <c r="F147" s="304">
        <v>250</v>
      </c>
      <c r="G147" s="305"/>
      <c r="H147" s="306">
        <f>ROUND(G147*F147,2)</f>
        <v>0</v>
      </c>
    </row>
    <row r="148" spans="1:8" ht="36" customHeight="1" x14ac:dyDescent="0.2">
      <c r="A148" s="126"/>
      <c r="B148" s="308"/>
      <c r="C148" s="319" t="s">
        <v>355</v>
      </c>
      <c r="D148" s="309"/>
      <c r="E148" s="303"/>
      <c r="F148" s="316"/>
      <c r="G148" s="307"/>
      <c r="H148" s="317"/>
    </row>
    <row r="149" spans="1:8" ht="36" customHeight="1" x14ac:dyDescent="0.2">
      <c r="A149" s="126"/>
      <c r="B149" s="300" t="s">
        <v>356</v>
      </c>
      <c r="C149" s="301" t="s">
        <v>357</v>
      </c>
      <c r="D149" s="309" t="s">
        <v>694</v>
      </c>
      <c r="E149" s="303"/>
      <c r="F149" s="316"/>
      <c r="G149" s="307"/>
      <c r="H149" s="317"/>
    </row>
    <row r="150" spans="1:8" ht="36" customHeight="1" x14ac:dyDescent="0.2">
      <c r="A150" s="126"/>
      <c r="B150" s="308" t="s">
        <v>40</v>
      </c>
      <c r="C150" s="301" t="s">
        <v>358</v>
      </c>
      <c r="D150" s="309"/>
      <c r="E150" s="303"/>
      <c r="F150" s="316"/>
      <c r="G150" s="307"/>
      <c r="H150" s="317"/>
    </row>
    <row r="151" spans="1:8" ht="36" customHeight="1" x14ac:dyDescent="0.2">
      <c r="A151" s="119"/>
      <c r="B151" s="314" t="s">
        <v>129</v>
      </c>
      <c r="C151" s="301" t="s">
        <v>359</v>
      </c>
      <c r="D151" s="309"/>
      <c r="E151" s="303" t="s">
        <v>58</v>
      </c>
      <c r="F151" s="316">
        <v>13</v>
      </c>
      <c r="G151" s="305"/>
      <c r="H151" s="306">
        <f>ROUND(G151*F151,2)</f>
        <v>0</v>
      </c>
    </row>
    <row r="152" spans="1:8" ht="36" customHeight="1" x14ac:dyDescent="0.2">
      <c r="A152" s="120"/>
      <c r="B152" s="300" t="s">
        <v>360</v>
      </c>
      <c r="C152" s="301" t="s">
        <v>361</v>
      </c>
      <c r="D152" s="309" t="s">
        <v>694</v>
      </c>
      <c r="E152" s="303"/>
      <c r="F152" s="304"/>
      <c r="G152" s="307"/>
      <c r="H152" s="306"/>
    </row>
    <row r="153" spans="1:8" ht="36" customHeight="1" x14ac:dyDescent="0.2">
      <c r="A153" s="120"/>
      <c r="B153" s="308" t="s">
        <v>40</v>
      </c>
      <c r="C153" s="301" t="s">
        <v>362</v>
      </c>
      <c r="D153" s="309"/>
      <c r="E153" s="303" t="s">
        <v>46</v>
      </c>
      <c r="F153" s="304">
        <v>1</v>
      </c>
      <c r="G153" s="305"/>
      <c r="H153" s="306">
        <f>ROUND(G153*F153,2)</f>
        <v>0</v>
      </c>
    </row>
    <row r="154" spans="1:8" ht="36" customHeight="1" x14ac:dyDescent="0.2">
      <c r="A154" s="124"/>
      <c r="B154" s="300" t="s">
        <v>363</v>
      </c>
      <c r="C154" s="301" t="s">
        <v>364</v>
      </c>
      <c r="D154" s="309" t="s">
        <v>694</v>
      </c>
      <c r="E154" s="303"/>
      <c r="F154" s="316"/>
      <c r="G154" s="307"/>
      <c r="H154" s="317"/>
    </row>
    <row r="155" spans="1:8" ht="36" customHeight="1" x14ac:dyDescent="0.2">
      <c r="A155" s="124"/>
      <c r="B155" s="308" t="s">
        <v>40</v>
      </c>
      <c r="C155" s="301" t="s">
        <v>365</v>
      </c>
      <c r="D155" s="309"/>
      <c r="E155" s="303"/>
      <c r="F155" s="316"/>
      <c r="G155" s="307"/>
      <c r="H155" s="317"/>
    </row>
    <row r="156" spans="1:8" ht="36" customHeight="1" x14ac:dyDescent="0.2">
      <c r="A156" s="124"/>
      <c r="B156" s="314" t="s">
        <v>129</v>
      </c>
      <c r="C156" s="301" t="s">
        <v>362</v>
      </c>
      <c r="D156" s="309"/>
      <c r="E156" s="303" t="s">
        <v>46</v>
      </c>
      <c r="F156" s="316">
        <v>2</v>
      </c>
      <c r="G156" s="305"/>
      <c r="H156" s="306">
        <f>ROUND(G156*F156,2)</f>
        <v>0</v>
      </c>
    </row>
    <row r="157" spans="1:8" ht="36" customHeight="1" x14ac:dyDescent="0.2">
      <c r="A157" s="124"/>
      <c r="B157" s="300" t="s">
        <v>366</v>
      </c>
      <c r="C157" s="301" t="s">
        <v>367</v>
      </c>
      <c r="D157" s="309" t="s">
        <v>695</v>
      </c>
      <c r="E157" s="303"/>
      <c r="F157" s="304"/>
      <c r="G157" s="307"/>
      <c r="H157" s="306"/>
    </row>
    <row r="158" spans="1:8" ht="36" customHeight="1" x14ac:dyDescent="0.2">
      <c r="A158" s="124"/>
      <c r="B158" s="320" t="s">
        <v>40</v>
      </c>
      <c r="C158" s="321" t="s">
        <v>362</v>
      </c>
      <c r="D158" s="322"/>
      <c r="E158" s="323" t="s">
        <v>58</v>
      </c>
      <c r="F158" s="324">
        <v>13</v>
      </c>
      <c r="G158" s="325"/>
      <c r="H158" s="326">
        <f>ROUND(G158*F158,2)</f>
        <v>0</v>
      </c>
    </row>
    <row r="159" spans="1:8" ht="48" customHeight="1" thickBot="1" x14ac:dyDescent="0.25">
      <c r="A159" s="127"/>
      <c r="B159" s="128" t="str">
        <f>B7</f>
        <v>A</v>
      </c>
      <c r="C159" s="727" t="str">
        <f>C7</f>
        <v>ST. JAMES STREET, MAROONS ROAD TO PORTAGE AVENUE, CONCRETE RECONSTRUCTION</v>
      </c>
      <c r="D159" s="728"/>
      <c r="E159" s="728"/>
      <c r="F159" s="729"/>
      <c r="G159" s="127" t="s">
        <v>17</v>
      </c>
      <c r="H159" s="127">
        <f>SUM(H8:H158)</f>
        <v>0</v>
      </c>
    </row>
    <row r="160" spans="1:8" s="142" customFormat="1" ht="30" customHeight="1" thickTop="1" x14ac:dyDescent="0.2">
      <c r="A160" s="139"/>
      <c r="B160" s="140" t="s">
        <v>13</v>
      </c>
      <c r="C160" s="745" t="s">
        <v>368</v>
      </c>
      <c r="D160" s="746"/>
      <c r="E160" s="746"/>
      <c r="F160" s="747"/>
      <c r="G160" s="139"/>
      <c r="H160" s="141"/>
    </row>
    <row r="161" spans="1:8" s="148" customFormat="1" ht="36" customHeight="1" x14ac:dyDescent="0.2">
      <c r="A161" s="143"/>
      <c r="B161" s="144"/>
      <c r="C161" s="33" t="s">
        <v>380</v>
      </c>
      <c r="D161" s="145"/>
      <c r="E161" s="146" t="s">
        <v>2</v>
      </c>
      <c r="F161" s="146" t="s">
        <v>2</v>
      </c>
      <c r="G161" s="143" t="s">
        <v>2</v>
      </c>
      <c r="H161" s="147"/>
    </row>
    <row r="162" spans="1:8" s="150" customFormat="1" ht="30" customHeight="1" x14ac:dyDescent="0.2">
      <c r="A162" s="149" t="s">
        <v>370</v>
      </c>
      <c r="B162" s="327" t="s">
        <v>384</v>
      </c>
      <c r="C162" s="328" t="s">
        <v>371</v>
      </c>
      <c r="D162" s="329" t="s">
        <v>159</v>
      </c>
      <c r="E162" s="330"/>
      <c r="F162" s="331"/>
      <c r="G162" s="332"/>
      <c r="H162" s="333"/>
    </row>
    <row r="163" spans="1:8" s="151" customFormat="1" ht="30" customHeight="1" x14ac:dyDescent="0.2">
      <c r="A163" s="149" t="s">
        <v>372</v>
      </c>
      <c r="B163" s="334" t="s">
        <v>40</v>
      </c>
      <c r="C163" s="328" t="s">
        <v>206</v>
      </c>
      <c r="D163" s="329"/>
      <c r="E163" s="330"/>
      <c r="F163" s="331"/>
      <c r="G163" s="332"/>
      <c r="H163" s="333"/>
    </row>
    <row r="164" spans="1:8" s="151" customFormat="1" ht="30" customHeight="1" x14ac:dyDescent="0.2">
      <c r="A164" s="149" t="s">
        <v>373</v>
      </c>
      <c r="B164" s="335" t="s">
        <v>129</v>
      </c>
      <c r="C164" s="328" t="s">
        <v>374</v>
      </c>
      <c r="D164" s="329"/>
      <c r="E164" s="330" t="s">
        <v>46</v>
      </c>
      <c r="F164" s="331">
        <v>1</v>
      </c>
      <c r="G164" s="336"/>
      <c r="H164" s="337">
        <f>ROUND(G164*F164,2)</f>
        <v>0</v>
      </c>
    </row>
    <row r="165" spans="1:8" s="150" customFormat="1" ht="30" customHeight="1" x14ac:dyDescent="0.2">
      <c r="A165" s="149" t="s">
        <v>375</v>
      </c>
      <c r="B165" s="327" t="s">
        <v>383</v>
      </c>
      <c r="C165" s="338" t="s">
        <v>376</v>
      </c>
      <c r="D165" s="339" t="s">
        <v>696</v>
      </c>
      <c r="E165" s="330"/>
      <c r="F165" s="340"/>
      <c r="G165" s="332"/>
      <c r="H165" s="333"/>
    </row>
    <row r="166" spans="1:8" s="151" customFormat="1" ht="30" customHeight="1" x14ac:dyDescent="0.2">
      <c r="A166" s="149" t="s">
        <v>378</v>
      </c>
      <c r="B166" s="334" t="s">
        <v>40</v>
      </c>
      <c r="C166" s="328" t="s">
        <v>379</v>
      </c>
      <c r="D166" s="329"/>
      <c r="E166" s="330" t="s">
        <v>58</v>
      </c>
      <c r="F166" s="341">
        <v>91</v>
      </c>
      <c r="G166" s="336"/>
      <c r="H166" s="337">
        <f>ROUND(G166*F166,2)</f>
        <v>0</v>
      </c>
    </row>
    <row r="167" spans="1:8" s="148" customFormat="1" ht="36" customHeight="1" x14ac:dyDescent="0.2">
      <c r="A167" s="143"/>
      <c r="B167" s="342"/>
      <c r="C167" s="748" t="s">
        <v>385</v>
      </c>
      <c r="D167" s="749"/>
      <c r="E167" s="749"/>
      <c r="F167" s="750"/>
      <c r="G167" s="343" t="s">
        <v>2</v>
      </c>
      <c r="H167" s="344"/>
    </row>
    <row r="168" spans="1:8" s="152" customFormat="1" ht="27" customHeight="1" x14ac:dyDescent="0.2">
      <c r="A168" s="149" t="s">
        <v>327</v>
      </c>
      <c r="B168" s="345" t="s">
        <v>382</v>
      </c>
      <c r="C168" s="346" t="s">
        <v>329</v>
      </c>
      <c r="D168" s="347" t="s">
        <v>381</v>
      </c>
      <c r="E168" s="330"/>
      <c r="F168" s="348"/>
      <c r="G168" s="349"/>
      <c r="H168" s="337"/>
    </row>
    <row r="169" spans="1:8" s="152" customFormat="1" ht="27" customHeight="1" x14ac:dyDescent="0.2">
      <c r="A169" s="149" t="s">
        <v>330</v>
      </c>
      <c r="B169" s="350" t="s">
        <v>40</v>
      </c>
      <c r="C169" s="351" t="s">
        <v>331</v>
      </c>
      <c r="D169" s="352"/>
      <c r="E169" s="353" t="s">
        <v>39</v>
      </c>
      <c r="F169" s="354">
        <v>125</v>
      </c>
      <c r="G169" s="355"/>
      <c r="H169" s="356">
        <f>ROUND(G169*F169,2)</f>
        <v>0</v>
      </c>
    </row>
    <row r="170" spans="1:8" ht="48" customHeight="1" thickBot="1" x14ac:dyDescent="0.25">
      <c r="A170" s="127"/>
      <c r="B170" s="128" t="str">
        <f>B160</f>
        <v>B</v>
      </c>
      <c r="C170" s="727" t="str">
        <f>C160</f>
        <v>WATER AND WASTE WORK</v>
      </c>
      <c r="D170" s="728"/>
      <c r="E170" s="728"/>
      <c r="F170" s="729"/>
      <c r="G170" s="127" t="s">
        <v>17</v>
      </c>
      <c r="H170" s="127">
        <f>SUM(H163:H169)</f>
        <v>0</v>
      </c>
    </row>
    <row r="171" spans="1:8" s="148" customFormat="1" ht="54.6" customHeight="1" thickTop="1" x14ac:dyDescent="0.2">
      <c r="A171" s="143"/>
      <c r="B171" s="679" t="s">
        <v>593</v>
      </c>
      <c r="C171" s="708"/>
      <c r="D171" s="708"/>
      <c r="E171" s="708"/>
      <c r="F171" s="708"/>
      <c r="G171" s="709"/>
      <c r="H171" s="153"/>
    </row>
    <row r="172" spans="1:8" s="142" customFormat="1" ht="30" customHeight="1" x14ac:dyDescent="0.2">
      <c r="A172" s="139"/>
      <c r="B172" s="357" t="s">
        <v>14</v>
      </c>
      <c r="C172" s="751" t="s">
        <v>386</v>
      </c>
      <c r="D172" s="752"/>
      <c r="E172" s="752"/>
      <c r="F172" s="753"/>
      <c r="G172" s="358"/>
      <c r="H172" s="359"/>
    </row>
    <row r="173" spans="1:8" customFormat="1" ht="76.5" customHeight="1" x14ac:dyDescent="0.2">
      <c r="A173" s="143"/>
      <c r="B173" s="327" t="s">
        <v>395</v>
      </c>
      <c r="C173" s="328" t="s">
        <v>387</v>
      </c>
      <c r="D173" s="329" t="s">
        <v>215</v>
      </c>
      <c r="E173" s="330" t="s">
        <v>46</v>
      </c>
      <c r="F173" s="331">
        <v>7</v>
      </c>
      <c r="G173" s="336"/>
      <c r="H173" s="337">
        <f t="shared" ref="H173:H181" si="5">ROUND(G173*F173,2)</f>
        <v>0</v>
      </c>
    </row>
    <row r="174" spans="1:8" customFormat="1" ht="51" customHeight="1" x14ac:dyDescent="0.2">
      <c r="A174" s="143"/>
      <c r="B174" s="327" t="s">
        <v>396</v>
      </c>
      <c r="C174" s="328" t="s">
        <v>388</v>
      </c>
      <c r="D174" s="329" t="s">
        <v>215</v>
      </c>
      <c r="E174" s="330" t="s">
        <v>58</v>
      </c>
      <c r="F174" s="331">
        <v>369</v>
      </c>
      <c r="G174" s="336"/>
      <c r="H174" s="337">
        <f t="shared" si="5"/>
        <v>0</v>
      </c>
    </row>
    <row r="175" spans="1:8" customFormat="1" ht="51" customHeight="1" x14ac:dyDescent="0.2">
      <c r="A175" s="143"/>
      <c r="B175" s="360" t="s">
        <v>397</v>
      </c>
      <c r="C175" s="361" t="s">
        <v>389</v>
      </c>
      <c r="D175" s="362" t="s">
        <v>215</v>
      </c>
      <c r="E175" s="353" t="s">
        <v>46</v>
      </c>
      <c r="F175" s="354">
        <v>7</v>
      </c>
      <c r="G175" s="355"/>
      <c r="H175" s="356">
        <f t="shared" si="5"/>
        <v>0</v>
      </c>
    </row>
    <row r="176" spans="1:8" ht="48" customHeight="1" thickBot="1" x14ac:dyDescent="0.25">
      <c r="A176" s="127"/>
      <c r="B176" s="128" t="str">
        <f>B172</f>
        <v>C</v>
      </c>
      <c r="C176" s="727" t="str">
        <f>C172</f>
        <v>ST. JAMES STREET, MAROONS ROAD TO PORTAGE AVENUE, STREET LIGHTING</v>
      </c>
      <c r="D176" s="728"/>
      <c r="E176" s="728"/>
      <c r="F176" s="729"/>
      <c r="G176" s="127" t="s">
        <v>17</v>
      </c>
      <c r="H176" s="127">
        <f>SUM(H27:H175)</f>
        <v>0</v>
      </c>
    </row>
    <row r="177" spans="1:8" s="142" customFormat="1" ht="30" customHeight="1" thickTop="1" x14ac:dyDescent="0.2">
      <c r="A177" s="139"/>
      <c r="B177" s="140" t="s">
        <v>15</v>
      </c>
      <c r="C177" s="671" t="s">
        <v>398</v>
      </c>
      <c r="D177" s="725"/>
      <c r="E177" s="725"/>
      <c r="F177" s="726"/>
      <c r="G177" s="139"/>
      <c r="H177" s="141"/>
    </row>
    <row r="178" spans="1:8" customFormat="1" ht="75" customHeight="1" x14ac:dyDescent="0.2">
      <c r="A178" s="143"/>
      <c r="B178" s="363" t="s">
        <v>399</v>
      </c>
      <c r="C178" s="364" t="s">
        <v>390</v>
      </c>
      <c r="D178" s="302" t="s">
        <v>215</v>
      </c>
      <c r="E178" s="365" t="s">
        <v>46</v>
      </c>
      <c r="F178" s="366">
        <v>3</v>
      </c>
      <c r="G178" s="367"/>
      <c r="H178" s="306">
        <f t="shared" si="5"/>
        <v>0</v>
      </c>
    </row>
    <row r="179" spans="1:8" customFormat="1" ht="51" customHeight="1" x14ac:dyDescent="0.2">
      <c r="A179" s="143"/>
      <c r="B179" s="363" t="s">
        <v>400</v>
      </c>
      <c r="C179" s="368" t="s">
        <v>391</v>
      </c>
      <c r="D179" s="302" t="s">
        <v>215</v>
      </c>
      <c r="E179" s="365" t="s">
        <v>46</v>
      </c>
      <c r="F179" s="369">
        <v>7</v>
      </c>
      <c r="G179" s="367"/>
      <c r="H179" s="306">
        <f t="shared" si="5"/>
        <v>0</v>
      </c>
    </row>
    <row r="180" spans="1:8" customFormat="1" ht="60" customHeight="1" x14ac:dyDescent="0.2">
      <c r="A180" s="143"/>
      <c r="B180" s="363" t="s">
        <v>401</v>
      </c>
      <c r="C180" s="368" t="s">
        <v>392</v>
      </c>
      <c r="D180" s="302" t="s">
        <v>215</v>
      </c>
      <c r="E180" s="365" t="s">
        <v>393</v>
      </c>
      <c r="F180" s="369">
        <v>8</v>
      </c>
      <c r="G180" s="367"/>
      <c r="H180" s="306">
        <f t="shared" si="5"/>
        <v>0</v>
      </c>
    </row>
    <row r="181" spans="1:8" customFormat="1" ht="51" customHeight="1" x14ac:dyDescent="0.2">
      <c r="A181" s="143"/>
      <c r="B181" s="370" t="s">
        <v>402</v>
      </c>
      <c r="C181" s="371" t="s">
        <v>394</v>
      </c>
      <c r="D181" s="372" t="s">
        <v>215</v>
      </c>
      <c r="E181" s="373" t="s">
        <v>393</v>
      </c>
      <c r="F181" s="374">
        <v>8</v>
      </c>
      <c r="G181" s="375"/>
      <c r="H181" s="326">
        <f t="shared" si="5"/>
        <v>0</v>
      </c>
    </row>
    <row r="182" spans="1:8" s="142" customFormat="1" ht="30" customHeight="1" thickBot="1" x14ac:dyDescent="0.25">
      <c r="A182" s="154"/>
      <c r="B182" s="155" t="str">
        <f>B177</f>
        <v>D</v>
      </c>
      <c r="C182" s="674" t="str">
        <f>C177</f>
        <v>MAROONS RAOD, STREET LIGHTING</v>
      </c>
      <c r="D182" s="736"/>
      <c r="E182" s="736"/>
      <c r="F182" s="737"/>
      <c r="G182" s="154" t="s">
        <v>17</v>
      </c>
      <c r="H182" s="154">
        <f>SUM(H172:H181)</f>
        <v>0</v>
      </c>
    </row>
    <row r="183" spans="1:8" s="252" customFormat="1" ht="30" customHeight="1" thickTop="1" x14ac:dyDescent="0.2">
      <c r="A183" s="249"/>
      <c r="B183" s="250" t="s">
        <v>16</v>
      </c>
      <c r="C183" s="682" t="s">
        <v>595</v>
      </c>
      <c r="D183" s="683"/>
      <c r="E183" s="683"/>
      <c r="F183" s="684"/>
      <c r="G183" s="249"/>
      <c r="H183" s="251"/>
    </row>
    <row r="184" spans="1:8" s="224" customFormat="1" ht="30" customHeight="1" x14ac:dyDescent="0.2">
      <c r="A184" s="253" t="s">
        <v>602</v>
      </c>
      <c r="B184" s="203" t="s">
        <v>528</v>
      </c>
      <c r="C184" s="376" t="s">
        <v>614</v>
      </c>
      <c r="D184" s="377" t="s">
        <v>597</v>
      </c>
      <c r="E184" s="378" t="s">
        <v>596</v>
      </c>
      <c r="F184" s="379">
        <v>1</v>
      </c>
      <c r="G184" s="380"/>
      <c r="H184" s="381">
        <f t="shared" ref="H184" si="6">ROUND(G184*F184,2)</f>
        <v>0</v>
      </c>
    </row>
    <row r="185" spans="1:8" s="252" customFormat="1" ht="30" customHeight="1" thickBot="1" x14ac:dyDescent="0.25">
      <c r="A185" s="254"/>
      <c r="B185" s="255" t="str">
        <f>B183</f>
        <v>E</v>
      </c>
      <c r="C185" s="650" t="str">
        <f>C183</f>
        <v>MOBILIZATION /DEMOLIBIZATION</v>
      </c>
      <c r="D185" s="651"/>
      <c r="E185" s="651"/>
      <c r="F185" s="652"/>
      <c r="G185" s="256" t="s">
        <v>17</v>
      </c>
      <c r="H185" s="257">
        <f>H184</f>
        <v>0</v>
      </c>
    </row>
    <row r="186" spans="1:8" customFormat="1" ht="36" customHeight="1" thickTop="1" x14ac:dyDescent="0.25">
      <c r="A186" s="74"/>
      <c r="B186" s="10"/>
      <c r="C186" s="14" t="s">
        <v>18</v>
      </c>
      <c r="D186" s="24"/>
      <c r="E186" s="1"/>
      <c r="F186" s="1"/>
      <c r="G186" s="262"/>
      <c r="H186" s="78"/>
    </row>
    <row r="187" spans="1:8" s="142" customFormat="1" ht="32.1" customHeight="1" x14ac:dyDescent="0.2">
      <c r="A187" s="164"/>
      <c r="B187" s="669" t="str">
        <f>B6</f>
        <v>PART 1      CITY FUNDED WORK</v>
      </c>
      <c r="C187" s="740"/>
      <c r="D187" s="740"/>
      <c r="E187" s="740"/>
      <c r="F187" s="740"/>
      <c r="G187" s="165"/>
      <c r="H187" s="166"/>
    </row>
    <row r="188" spans="1:8" customFormat="1" ht="30" customHeight="1" thickBot="1" x14ac:dyDescent="0.25">
      <c r="A188" s="18"/>
      <c r="B188" s="38" t="str">
        <f>B7</f>
        <v>A</v>
      </c>
      <c r="C188" s="656" t="str">
        <f>C7</f>
        <v>ST. JAMES STREET, MAROONS ROAD TO PORTAGE AVENUE, CONCRETE RECONSTRUCTION</v>
      </c>
      <c r="D188" s="657"/>
      <c r="E188" s="657"/>
      <c r="F188" s="658"/>
      <c r="G188" s="18" t="s">
        <v>17</v>
      </c>
      <c r="H188" s="18">
        <f>H159</f>
        <v>0</v>
      </c>
    </row>
    <row r="189" spans="1:8" customFormat="1" ht="30" customHeight="1" thickTop="1" thickBot="1" x14ac:dyDescent="0.25">
      <c r="A189" s="18"/>
      <c r="B189" s="38" t="str">
        <f>B160</f>
        <v>B</v>
      </c>
      <c r="C189" s="653" t="str">
        <f>C160</f>
        <v>WATER AND WASTE WORK</v>
      </c>
      <c r="D189" s="654"/>
      <c r="E189" s="654"/>
      <c r="F189" s="655"/>
      <c r="G189" s="18" t="s">
        <v>17</v>
      </c>
      <c r="H189" s="18">
        <f>H170</f>
        <v>0</v>
      </c>
    </row>
    <row r="190" spans="1:8" s="148" customFormat="1" ht="28.9" customHeight="1" thickTop="1" thickBot="1" x14ac:dyDescent="0.3">
      <c r="A190" s="156"/>
      <c r="B190" s="157"/>
      <c r="C190" s="158"/>
      <c r="D190" s="159"/>
      <c r="E190" s="160"/>
      <c r="F190" s="160"/>
      <c r="G190" s="65" t="s">
        <v>30</v>
      </c>
      <c r="H190" s="161">
        <f>SUM(H188:H189)</f>
        <v>0</v>
      </c>
    </row>
    <row r="191" spans="1:8" s="142" customFormat="1" ht="63" customHeight="1" thickTop="1" thickBot="1" x14ac:dyDescent="0.25">
      <c r="A191" s="154"/>
      <c r="B191" s="663" t="str">
        <f>B171</f>
        <v>PART 2      MANITOBA HYDRO/PROVINCIALLY FUNDED WORK
                 (See B10.5, B18.2.1, B19.5, D2, D15.2-3, D16.4)</v>
      </c>
      <c r="C191" s="738"/>
      <c r="D191" s="738"/>
      <c r="E191" s="738"/>
      <c r="F191" s="738"/>
      <c r="G191" s="739"/>
      <c r="H191" s="162"/>
    </row>
    <row r="192" spans="1:8" s="148" customFormat="1" ht="37.5" customHeight="1" thickTop="1" thickBot="1" x14ac:dyDescent="0.25">
      <c r="A192" s="163"/>
      <c r="B192" s="155" t="str">
        <f>B172</f>
        <v>C</v>
      </c>
      <c r="C192" s="730" t="str">
        <f>C172</f>
        <v>ST. JAMES STREET, MAROONS ROAD TO PORTAGE AVENUE, STREET LIGHTING</v>
      </c>
      <c r="D192" s="731"/>
      <c r="E192" s="731"/>
      <c r="F192" s="732"/>
      <c r="G192" s="163" t="s">
        <v>17</v>
      </c>
      <c r="H192" s="163">
        <f>H176</f>
        <v>0</v>
      </c>
    </row>
    <row r="193" spans="1:10" s="148" customFormat="1" ht="37.5" customHeight="1" thickTop="1" thickBot="1" x14ac:dyDescent="0.25">
      <c r="A193" s="163"/>
      <c r="B193" s="155" t="str">
        <f>B177</f>
        <v>D</v>
      </c>
      <c r="C193" s="730" t="str">
        <f>C172</f>
        <v>ST. JAMES STREET, MAROONS ROAD TO PORTAGE AVENUE, STREET LIGHTING</v>
      </c>
      <c r="D193" s="731"/>
      <c r="E193" s="731"/>
      <c r="F193" s="732"/>
      <c r="G193" s="163" t="s">
        <v>17</v>
      </c>
      <c r="H193" s="163">
        <f>H182</f>
        <v>0</v>
      </c>
    </row>
    <row r="194" spans="1:10" s="148" customFormat="1" ht="28.9" customHeight="1" thickTop="1" thickBot="1" x14ac:dyDescent="0.3">
      <c r="A194" s="156"/>
      <c r="B194" s="157"/>
      <c r="C194" s="158"/>
      <c r="D194" s="159"/>
      <c r="E194" s="160"/>
      <c r="F194" s="160"/>
      <c r="G194" s="65" t="s">
        <v>31</v>
      </c>
      <c r="H194" s="161">
        <f>SUM(H192:H193)</f>
        <v>0</v>
      </c>
    </row>
    <row r="195" spans="1:10" customFormat="1" ht="30" customHeight="1" thickTop="1" thickBot="1" x14ac:dyDescent="0.3">
      <c r="A195" s="28"/>
      <c r="B195" s="38" t="str">
        <f>B183</f>
        <v>E</v>
      </c>
      <c r="C195" s="754" t="str">
        <f>C183</f>
        <v>MOBILIZATION /DEMOLIBIZATION</v>
      </c>
      <c r="D195" s="731"/>
      <c r="E195" s="731"/>
      <c r="F195" s="732"/>
      <c r="G195" s="263" t="s">
        <v>601</v>
      </c>
      <c r="H195" s="28">
        <f>H185</f>
        <v>0</v>
      </c>
    </row>
    <row r="196" spans="1:10" s="90" customFormat="1" ht="48" customHeight="1" thickTop="1" x14ac:dyDescent="0.25">
      <c r="A196" s="114"/>
      <c r="B196" s="741" t="s">
        <v>35</v>
      </c>
      <c r="C196" s="742"/>
      <c r="D196" s="742"/>
      <c r="E196" s="742"/>
      <c r="F196" s="742"/>
      <c r="G196" s="743">
        <f>H190+H194+H195</f>
        <v>0</v>
      </c>
      <c r="H196" s="744"/>
      <c r="J196" s="265"/>
    </row>
    <row r="197" spans="1:10" ht="15.95" customHeight="1" x14ac:dyDescent="0.2">
      <c r="A197" s="129"/>
      <c r="B197" s="130"/>
      <c r="C197" s="131"/>
      <c r="D197" s="132"/>
      <c r="E197" s="131"/>
      <c r="F197" s="133"/>
      <c r="G197" s="134"/>
      <c r="H197" s="135"/>
    </row>
  </sheetData>
  <sheetProtection selectLockedCells="1"/>
  <mergeCells count="22">
    <mergeCell ref="B196:F196"/>
    <mergeCell ref="G196:H196"/>
    <mergeCell ref="C160:F160"/>
    <mergeCell ref="C167:F167"/>
    <mergeCell ref="C170:F170"/>
    <mergeCell ref="C188:F188"/>
    <mergeCell ref="C189:F189"/>
    <mergeCell ref="C192:F192"/>
    <mergeCell ref="B171:G171"/>
    <mergeCell ref="C172:F172"/>
    <mergeCell ref="C183:F183"/>
    <mergeCell ref="C185:F185"/>
    <mergeCell ref="C195:F195"/>
    <mergeCell ref="B6:F6"/>
    <mergeCell ref="C177:F177"/>
    <mergeCell ref="C176:F176"/>
    <mergeCell ref="C193:F193"/>
    <mergeCell ref="C7:F7"/>
    <mergeCell ref="C159:F159"/>
    <mergeCell ref="C182:F182"/>
    <mergeCell ref="B191:G191"/>
    <mergeCell ref="B187:F187"/>
  </mergeCells>
  <conditionalFormatting sqref="D9 D103:D105 D36:D38 D40:D44 D114:D116 D11">
    <cfRule type="cellIs" dxfId="203" priority="220" stopIfTrue="1" operator="equal">
      <formula>"CW 2130-R11"</formula>
    </cfRule>
    <cfRule type="cellIs" dxfId="202" priority="221" stopIfTrue="1" operator="equal">
      <formula>"CW 3120-R2"</formula>
    </cfRule>
    <cfRule type="cellIs" dxfId="201" priority="222" stopIfTrue="1" operator="equal">
      <formula>"CW 3240-R7"</formula>
    </cfRule>
  </conditionalFormatting>
  <conditionalFormatting sqref="D12:D13">
    <cfRule type="cellIs" dxfId="200" priority="217" stopIfTrue="1" operator="equal">
      <formula>"CW 2130-R11"</formula>
    </cfRule>
    <cfRule type="cellIs" dxfId="199" priority="218" stopIfTrue="1" operator="equal">
      <formula>"CW 3120-R2"</formula>
    </cfRule>
    <cfRule type="cellIs" dxfId="198" priority="219" stopIfTrue="1" operator="equal">
      <formula>"CW 3240-R7"</formula>
    </cfRule>
  </conditionalFormatting>
  <conditionalFormatting sqref="D14">
    <cfRule type="cellIs" dxfId="197" priority="214" stopIfTrue="1" operator="equal">
      <formula>"CW 2130-R11"</formula>
    </cfRule>
    <cfRule type="cellIs" dxfId="196" priority="215" stopIfTrue="1" operator="equal">
      <formula>"CW 3120-R2"</formula>
    </cfRule>
    <cfRule type="cellIs" dxfId="195" priority="216" stopIfTrue="1" operator="equal">
      <formula>"CW 3240-R7"</formula>
    </cfRule>
  </conditionalFormatting>
  <conditionalFormatting sqref="D15 D24 D56 D81 D126">
    <cfRule type="cellIs" dxfId="194" priority="211" stopIfTrue="1" operator="equal">
      <formula>"CW 2130-R11"</formula>
    </cfRule>
    <cfRule type="cellIs" dxfId="193" priority="212" stopIfTrue="1" operator="equal">
      <formula>"CW 3120-R2"</formula>
    </cfRule>
    <cfRule type="cellIs" dxfId="192" priority="213" stopIfTrue="1" operator="equal">
      <formula>"CW 3240-R7"</formula>
    </cfRule>
  </conditionalFormatting>
  <conditionalFormatting sqref="D16">
    <cfRule type="cellIs" dxfId="191" priority="208" stopIfTrue="1" operator="equal">
      <formula>"CW 2130-R11"</formula>
    </cfRule>
    <cfRule type="cellIs" dxfId="190" priority="209" stopIfTrue="1" operator="equal">
      <formula>"CW 3120-R2"</formula>
    </cfRule>
    <cfRule type="cellIs" dxfId="189" priority="210" stopIfTrue="1" operator="equal">
      <formula>"CW 3240-R7"</formula>
    </cfRule>
  </conditionalFormatting>
  <conditionalFormatting sqref="D17:D19">
    <cfRule type="cellIs" dxfId="188" priority="205" stopIfTrue="1" operator="equal">
      <formula>"CW 2130-R11"</formula>
    </cfRule>
    <cfRule type="cellIs" dxfId="187" priority="206" stopIfTrue="1" operator="equal">
      <formula>"CW 3120-R2"</formula>
    </cfRule>
    <cfRule type="cellIs" dxfId="186" priority="207" stopIfTrue="1" operator="equal">
      <formula>"CW 3240-R7"</formula>
    </cfRule>
  </conditionalFormatting>
  <conditionalFormatting sqref="D20:D23">
    <cfRule type="cellIs" dxfId="185" priority="202" stopIfTrue="1" operator="equal">
      <formula>"CW 2130-R11"</formula>
    </cfRule>
    <cfRule type="cellIs" dxfId="184" priority="203" stopIfTrue="1" operator="equal">
      <formula>"CW 3120-R2"</formula>
    </cfRule>
    <cfRule type="cellIs" dxfId="183" priority="204" stopIfTrue="1" operator="equal">
      <formula>"CW 3240-R7"</formula>
    </cfRule>
  </conditionalFormatting>
  <conditionalFormatting sqref="D25:D26">
    <cfRule type="cellIs" dxfId="182" priority="199" stopIfTrue="1" operator="equal">
      <formula>"CW 2130-R11"</formula>
    </cfRule>
    <cfRule type="cellIs" dxfId="181" priority="200" stopIfTrue="1" operator="equal">
      <formula>"CW 3120-R2"</formula>
    </cfRule>
    <cfRule type="cellIs" dxfId="180" priority="201" stopIfTrue="1" operator="equal">
      <formula>"CW 3240-R7"</formula>
    </cfRule>
  </conditionalFormatting>
  <conditionalFormatting sqref="D29:D32 D34:D35">
    <cfRule type="cellIs" dxfId="179" priority="196" stopIfTrue="1" operator="equal">
      <formula>"CW 2130-R11"</formula>
    </cfRule>
    <cfRule type="cellIs" dxfId="178" priority="197" stopIfTrue="1" operator="equal">
      <formula>"CW 3120-R2"</formula>
    </cfRule>
    <cfRule type="cellIs" dxfId="177" priority="198" stopIfTrue="1" operator="equal">
      <formula>"CW 3240-R7"</formula>
    </cfRule>
  </conditionalFormatting>
  <conditionalFormatting sqref="D33">
    <cfRule type="cellIs" dxfId="176" priority="193" stopIfTrue="1" operator="equal">
      <formula>"CW 2130-R11"</formula>
    </cfRule>
    <cfRule type="cellIs" dxfId="175" priority="194" stopIfTrue="1" operator="equal">
      <formula>"CW 3120-R2"</formula>
    </cfRule>
    <cfRule type="cellIs" dxfId="174" priority="195" stopIfTrue="1" operator="equal">
      <formula>"CW 3240-R7"</formula>
    </cfRule>
  </conditionalFormatting>
  <conditionalFormatting sqref="D45">
    <cfRule type="cellIs" dxfId="173" priority="190" stopIfTrue="1" operator="equal">
      <formula>"CW 2130-R11"</formula>
    </cfRule>
    <cfRule type="cellIs" dxfId="172" priority="191" stopIfTrue="1" operator="equal">
      <formula>"CW 3120-R2"</formula>
    </cfRule>
    <cfRule type="cellIs" dxfId="171" priority="192" stopIfTrue="1" operator="equal">
      <formula>"CW 3240-R7"</formula>
    </cfRule>
  </conditionalFormatting>
  <conditionalFormatting sqref="D48:D49">
    <cfRule type="cellIs" dxfId="170" priority="187" stopIfTrue="1" operator="equal">
      <formula>"CW 2130-R11"</formula>
    </cfRule>
    <cfRule type="cellIs" dxfId="169" priority="188" stopIfTrue="1" operator="equal">
      <formula>"CW 3120-R2"</formula>
    </cfRule>
    <cfRule type="cellIs" dxfId="168" priority="189" stopIfTrue="1" operator="equal">
      <formula>"CW 3240-R7"</formula>
    </cfRule>
  </conditionalFormatting>
  <conditionalFormatting sqref="D50:D52">
    <cfRule type="cellIs" dxfId="167" priority="184" stopIfTrue="1" operator="equal">
      <formula>"CW 2130-R11"</formula>
    </cfRule>
    <cfRule type="cellIs" dxfId="166" priority="185" stopIfTrue="1" operator="equal">
      <formula>"CW 3120-R2"</formula>
    </cfRule>
    <cfRule type="cellIs" dxfId="165" priority="186" stopIfTrue="1" operator="equal">
      <formula>"CW 3240-R7"</formula>
    </cfRule>
  </conditionalFormatting>
  <conditionalFormatting sqref="D27">
    <cfRule type="cellIs" dxfId="164" priority="181" stopIfTrue="1" operator="equal">
      <formula>"CW 2130-R11"</formula>
    </cfRule>
    <cfRule type="cellIs" dxfId="163" priority="182" stopIfTrue="1" operator="equal">
      <formula>"CW 3120-R2"</formula>
    </cfRule>
    <cfRule type="cellIs" dxfId="162" priority="183" stopIfTrue="1" operator="equal">
      <formula>"CW 3240-R7"</formula>
    </cfRule>
  </conditionalFormatting>
  <conditionalFormatting sqref="D53">
    <cfRule type="cellIs" dxfId="161" priority="178" stopIfTrue="1" operator="equal">
      <formula>"CW 2130-R11"</formula>
    </cfRule>
    <cfRule type="cellIs" dxfId="160" priority="179" stopIfTrue="1" operator="equal">
      <formula>"CW 3120-R2"</formula>
    </cfRule>
    <cfRule type="cellIs" dxfId="159" priority="180" stopIfTrue="1" operator="equal">
      <formula>"CW 3240-R7"</formula>
    </cfRule>
  </conditionalFormatting>
  <conditionalFormatting sqref="D46:D47">
    <cfRule type="cellIs" dxfId="158" priority="175" stopIfTrue="1" operator="equal">
      <formula>"CW 2130-R11"</formula>
    </cfRule>
    <cfRule type="cellIs" dxfId="157" priority="176" stopIfTrue="1" operator="equal">
      <formula>"CW 3120-R2"</formula>
    </cfRule>
    <cfRule type="cellIs" dxfId="156" priority="177" stopIfTrue="1" operator="equal">
      <formula>"CW 3240-R7"</formula>
    </cfRule>
  </conditionalFormatting>
  <conditionalFormatting sqref="D54">
    <cfRule type="cellIs" dxfId="155" priority="172" stopIfTrue="1" operator="equal">
      <formula>"CW 2130-R11"</formula>
    </cfRule>
    <cfRule type="cellIs" dxfId="154" priority="173" stopIfTrue="1" operator="equal">
      <formula>"CW 3120-R2"</formula>
    </cfRule>
    <cfRule type="cellIs" dxfId="153" priority="174" stopIfTrue="1" operator="equal">
      <formula>"CW 3240-R7"</formula>
    </cfRule>
  </conditionalFormatting>
  <conditionalFormatting sqref="D57">
    <cfRule type="cellIs" dxfId="152" priority="169" stopIfTrue="1" operator="equal">
      <formula>"CW 2130-R11"</formula>
    </cfRule>
    <cfRule type="cellIs" dxfId="151" priority="170" stopIfTrue="1" operator="equal">
      <formula>"CW 3120-R2"</formula>
    </cfRule>
    <cfRule type="cellIs" dxfId="150" priority="171" stopIfTrue="1" operator="equal">
      <formula>"CW 3240-R7"</formula>
    </cfRule>
  </conditionalFormatting>
  <conditionalFormatting sqref="D58">
    <cfRule type="cellIs" dxfId="149" priority="166" stopIfTrue="1" operator="equal">
      <formula>"CW 2130-R11"</formula>
    </cfRule>
    <cfRule type="cellIs" dxfId="148" priority="167" stopIfTrue="1" operator="equal">
      <formula>"CW 3120-R2"</formula>
    </cfRule>
    <cfRule type="cellIs" dxfId="147" priority="168" stopIfTrue="1" operator="equal">
      <formula>"CW 3240-R7"</formula>
    </cfRule>
  </conditionalFormatting>
  <conditionalFormatting sqref="D59">
    <cfRule type="cellIs" dxfId="146" priority="163" stopIfTrue="1" operator="equal">
      <formula>"CW 2130-R11"</formula>
    </cfRule>
    <cfRule type="cellIs" dxfId="145" priority="164" stopIfTrue="1" operator="equal">
      <formula>"CW 3120-R2"</formula>
    </cfRule>
    <cfRule type="cellIs" dxfId="144" priority="165" stopIfTrue="1" operator="equal">
      <formula>"CW 3240-R7"</formula>
    </cfRule>
  </conditionalFormatting>
  <conditionalFormatting sqref="D64">
    <cfRule type="cellIs" dxfId="143" priority="160" stopIfTrue="1" operator="equal">
      <formula>"CW 2130-R11"</formula>
    </cfRule>
    <cfRule type="cellIs" dxfId="142" priority="161" stopIfTrue="1" operator="equal">
      <formula>"CW 3120-R2"</formula>
    </cfRule>
    <cfRule type="cellIs" dxfId="141" priority="162" stopIfTrue="1" operator="equal">
      <formula>"CW 3240-R7"</formula>
    </cfRule>
  </conditionalFormatting>
  <conditionalFormatting sqref="D65:D66">
    <cfRule type="cellIs" dxfId="140" priority="157" stopIfTrue="1" operator="equal">
      <formula>"CW 2130-R11"</formula>
    </cfRule>
    <cfRule type="cellIs" dxfId="139" priority="158" stopIfTrue="1" operator="equal">
      <formula>"CW 3120-R2"</formula>
    </cfRule>
    <cfRule type="cellIs" dxfId="138" priority="159" stopIfTrue="1" operator="equal">
      <formula>"CW 3240-R7"</formula>
    </cfRule>
  </conditionalFormatting>
  <conditionalFormatting sqref="D67:D72">
    <cfRule type="cellIs" dxfId="137" priority="154" stopIfTrue="1" operator="equal">
      <formula>"CW 2130-R11"</formula>
    </cfRule>
    <cfRule type="cellIs" dxfId="136" priority="155" stopIfTrue="1" operator="equal">
      <formula>"CW 3120-R2"</formula>
    </cfRule>
    <cfRule type="cellIs" dxfId="135" priority="156" stopIfTrue="1" operator="equal">
      <formula>"CW 3240-R7"</formula>
    </cfRule>
  </conditionalFormatting>
  <conditionalFormatting sqref="D73:D75">
    <cfRule type="cellIs" dxfId="134" priority="151" stopIfTrue="1" operator="equal">
      <formula>"CW 2130-R11"</formula>
    </cfRule>
    <cfRule type="cellIs" dxfId="133" priority="152" stopIfTrue="1" operator="equal">
      <formula>"CW 3120-R2"</formula>
    </cfRule>
    <cfRule type="cellIs" dxfId="132" priority="153" stopIfTrue="1" operator="equal">
      <formula>"CW 3240-R7"</formula>
    </cfRule>
  </conditionalFormatting>
  <conditionalFormatting sqref="D76:D77">
    <cfRule type="cellIs" dxfId="131" priority="148" stopIfTrue="1" operator="equal">
      <formula>"CW 2130-R11"</formula>
    </cfRule>
    <cfRule type="cellIs" dxfId="130" priority="149" stopIfTrue="1" operator="equal">
      <formula>"CW 3120-R2"</formula>
    </cfRule>
    <cfRule type="cellIs" dxfId="129" priority="150" stopIfTrue="1" operator="equal">
      <formula>"CW 3240-R7"</formula>
    </cfRule>
  </conditionalFormatting>
  <conditionalFormatting sqref="D78:D79">
    <cfRule type="cellIs" dxfId="128" priority="145" stopIfTrue="1" operator="equal">
      <formula>"CW 2130-R11"</formula>
    </cfRule>
    <cfRule type="cellIs" dxfId="127" priority="146" stopIfTrue="1" operator="equal">
      <formula>"CW 3120-R2"</formula>
    </cfRule>
    <cfRule type="cellIs" dxfId="126" priority="147" stopIfTrue="1" operator="equal">
      <formula>"CW 3240-R7"</formula>
    </cfRule>
  </conditionalFormatting>
  <conditionalFormatting sqref="D80">
    <cfRule type="cellIs" dxfId="125" priority="142" stopIfTrue="1" operator="equal">
      <formula>"CW 2130-R11"</formula>
    </cfRule>
    <cfRule type="cellIs" dxfId="124" priority="143" stopIfTrue="1" operator="equal">
      <formula>"CW 3120-R2"</formula>
    </cfRule>
    <cfRule type="cellIs" dxfId="123" priority="144" stopIfTrue="1" operator="equal">
      <formula>"CW 3240-R7"</formula>
    </cfRule>
  </conditionalFormatting>
  <conditionalFormatting sqref="D83:D84 D86">
    <cfRule type="cellIs" dxfId="122" priority="137" stopIfTrue="1" operator="equal">
      <formula>"CW 2130-R11"</formula>
    </cfRule>
    <cfRule type="cellIs" dxfId="121" priority="138" stopIfTrue="1" operator="equal">
      <formula>"CW 3120-R2"</formula>
    </cfRule>
    <cfRule type="cellIs" dxfId="120" priority="139" stopIfTrue="1" operator="equal">
      <formula>"CW 3240-R7"</formula>
    </cfRule>
  </conditionalFormatting>
  <conditionalFormatting sqref="D82 D87:D88">
    <cfRule type="cellIs" dxfId="119" priority="140" stopIfTrue="1" operator="equal">
      <formula>"CW 3120-R2"</formula>
    </cfRule>
    <cfRule type="cellIs" dxfId="118" priority="141" stopIfTrue="1" operator="equal">
      <formula>"CW 3240-R7"</formula>
    </cfRule>
  </conditionalFormatting>
  <conditionalFormatting sqref="D89:D92 D96:D98">
    <cfRule type="cellIs" dxfId="117" priority="135" stopIfTrue="1" operator="equal">
      <formula>"CW 3120-R2"</formula>
    </cfRule>
    <cfRule type="cellIs" dxfId="116" priority="136" stopIfTrue="1" operator="equal">
      <formula>"CW 3240-R7"</formula>
    </cfRule>
  </conditionalFormatting>
  <conditionalFormatting sqref="D102">
    <cfRule type="cellIs" dxfId="115" priority="133" stopIfTrue="1" operator="equal">
      <formula>"CW 3120-R2"</formula>
    </cfRule>
    <cfRule type="cellIs" dxfId="114" priority="134" stopIfTrue="1" operator="equal">
      <formula>"CW 3240-R7"</formula>
    </cfRule>
  </conditionalFormatting>
  <conditionalFormatting sqref="D109:D113">
    <cfRule type="cellIs" dxfId="113" priority="128" stopIfTrue="1" operator="equal">
      <formula>"CW 2130-R11"</formula>
    </cfRule>
    <cfRule type="cellIs" dxfId="112" priority="129" stopIfTrue="1" operator="equal">
      <formula>"CW 3120-R2"</formula>
    </cfRule>
    <cfRule type="cellIs" dxfId="111" priority="130" stopIfTrue="1" operator="equal">
      <formula>"CW 3240-R7"</formula>
    </cfRule>
  </conditionalFormatting>
  <conditionalFormatting sqref="D108">
    <cfRule type="cellIs" dxfId="110" priority="131" stopIfTrue="1" operator="equal">
      <formula>"CW 3120-R2"</formula>
    </cfRule>
    <cfRule type="cellIs" dxfId="109" priority="132" stopIfTrue="1" operator="equal">
      <formula>"CW 3240-R7"</formula>
    </cfRule>
  </conditionalFormatting>
  <conditionalFormatting sqref="D117">
    <cfRule type="cellIs" dxfId="108" priority="126" stopIfTrue="1" operator="equal">
      <formula>"CW 3120-R2"</formula>
    </cfRule>
    <cfRule type="cellIs" dxfId="107" priority="127" stopIfTrue="1" operator="equal">
      <formula>"CW 3240-R7"</formula>
    </cfRule>
  </conditionalFormatting>
  <conditionalFormatting sqref="D122">
    <cfRule type="cellIs" dxfId="106" priority="124" stopIfTrue="1" operator="equal">
      <formula>"CW 2130-R11"</formula>
    </cfRule>
    <cfRule type="cellIs" dxfId="105" priority="125" stopIfTrue="1" operator="equal">
      <formula>"CW 3240-R7"</formula>
    </cfRule>
  </conditionalFormatting>
  <conditionalFormatting sqref="D129 D127">
    <cfRule type="cellIs" dxfId="104" priority="119" stopIfTrue="1" operator="equal">
      <formula>"CW 2130-R11"</formula>
    </cfRule>
    <cfRule type="cellIs" dxfId="103" priority="120" stopIfTrue="1" operator="equal">
      <formula>"CW 3120-R2"</formula>
    </cfRule>
    <cfRule type="cellIs" dxfId="102" priority="121" stopIfTrue="1" operator="equal">
      <formula>"CW 3240-R7"</formula>
    </cfRule>
  </conditionalFormatting>
  <conditionalFormatting sqref="D128">
    <cfRule type="cellIs" dxfId="101" priority="122" stopIfTrue="1" operator="equal">
      <formula>"CW 3120-R2"</formula>
    </cfRule>
    <cfRule type="cellIs" dxfId="100" priority="123" stopIfTrue="1" operator="equal">
      <formula>"CW 3240-R7"</formula>
    </cfRule>
  </conditionalFormatting>
  <conditionalFormatting sqref="D130:D134 D144 D148">
    <cfRule type="cellIs" dxfId="99" priority="116" stopIfTrue="1" operator="equal">
      <formula>"CW 2130-R11"</formula>
    </cfRule>
    <cfRule type="cellIs" dxfId="98" priority="117" stopIfTrue="1" operator="equal">
      <formula>"CW 3120-R2"</formula>
    </cfRule>
    <cfRule type="cellIs" dxfId="97" priority="118" stopIfTrue="1" operator="equal">
      <formula>"CW 3240-R7"</formula>
    </cfRule>
  </conditionalFormatting>
  <conditionalFormatting sqref="D135:D137">
    <cfRule type="cellIs" dxfId="96" priority="113" stopIfTrue="1" operator="equal">
      <formula>"CW 2130-R11"</formula>
    </cfRule>
    <cfRule type="cellIs" dxfId="95" priority="114" stopIfTrue="1" operator="equal">
      <formula>"CW 3120-R2"</formula>
    </cfRule>
    <cfRule type="cellIs" dxfId="94" priority="115" stopIfTrue="1" operator="equal">
      <formula>"CW 3240-R7"</formula>
    </cfRule>
  </conditionalFormatting>
  <conditionalFormatting sqref="D140">
    <cfRule type="cellIs" dxfId="93" priority="110" stopIfTrue="1" operator="equal">
      <formula>"CW 2130-R11"</formula>
    </cfRule>
    <cfRule type="cellIs" dxfId="92" priority="111" stopIfTrue="1" operator="equal">
      <formula>"CW 3120-R2"</formula>
    </cfRule>
    <cfRule type="cellIs" dxfId="91" priority="112" stopIfTrue="1" operator="equal">
      <formula>"CW 3240-R7"</formula>
    </cfRule>
  </conditionalFormatting>
  <conditionalFormatting sqref="D145:D147">
    <cfRule type="cellIs" dxfId="90" priority="107" stopIfTrue="1" operator="equal">
      <formula>"CW 2130-R11"</formula>
    </cfRule>
    <cfRule type="cellIs" dxfId="89" priority="108" stopIfTrue="1" operator="equal">
      <formula>"CW 3120-R2"</formula>
    </cfRule>
    <cfRule type="cellIs" dxfId="88" priority="109" stopIfTrue="1" operator="equal">
      <formula>"CW 3240-R7"</formula>
    </cfRule>
  </conditionalFormatting>
  <conditionalFormatting sqref="D138">
    <cfRule type="cellIs" dxfId="87" priority="104" stopIfTrue="1" operator="equal">
      <formula>"CW 2130-R11"</formula>
    </cfRule>
    <cfRule type="cellIs" dxfId="86" priority="105" stopIfTrue="1" operator="equal">
      <formula>"CW 3120-R2"</formula>
    </cfRule>
    <cfRule type="cellIs" dxfId="85" priority="106" stopIfTrue="1" operator="equal">
      <formula>"CW 3240-R7"</formula>
    </cfRule>
  </conditionalFormatting>
  <conditionalFormatting sqref="D139">
    <cfRule type="cellIs" dxfId="84" priority="101" stopIfTrue="1" operator="equal">
      <formula>"CW 2130-R11"</formula>
    </cfRule>
    <cfRule type="cellIs" dxfId="83" priority="102" stopIfTrue="1" operator="equal">
      <formula>"CW 3120-R2"</formula>
    </cfRule>
    <cfRule type="cellIs" dxfId="82" priority="103" stopIfTrue="1" operator="equal">
      <formula>"CW 3240-R7"</formula>
    </cfRule>
  </conditionalFormatting>
  <conditionalFormatting sqref="D60:D62">
    <cfRule type="cellIs" dxfId="81" priority="86" stopIfTrue="1" operator="equal">
      <formula>"CW 2130-R11"</formula>
    </cfRule>
    <cfRule type="cellIs" dxfId="80" priority="87" stopIfTrue="1" operator="equal">
      <formula>"CW 3120-R2"</formula>
    </cfRule>
    <cfRule type="cellIs" dxfId="79" priority="88" stopIfTrue="1" operator="equal">
      <formula>"CW 3240-R7"</formula>
    </cfRule>
  </conditionalFormatting>
  <conditionalFormatting sqref="D141:D143">
    <cfRule type="cellIs" dxfId="78" priority="98" stopIfTrue="1" operator="equal">
      <formula>"CW 2130-R11"</formula>
    </cfRule>
    <cfRule type="cellIs" dxfId="77" priority="99" stopIfTrue="1" operator="equal">
      <formula>"CW 3120-R2"</formula>
    </cfRule>
    <cfRule type="cellIs" dxfId="76" priority="100" stopIfTrue="1" operator="equal">
      <formula>"CW 3240-R7"</formula>
    </cfRule>
  </conditionalFormatting>
  <conditionalFormatting sqref="D149:D151">
    <cfRule type="cellIs" dxfId="75" priority="96" stopIfTrue="1" operator="equal">
      <formula>"CW 3120-R2"</formula>
    </cfRule>
    <cfRule type="cellIs" dxfId="74" priority="97" stopIfTrue="1" operator="equal">
      <formula>"CW 3240-R7"</formula>
    </cfRule>
  </conditionalFormatting>
  <conditionalFormatting sqref="D153">
    <cfRule type="cellIs" dxfId="73" priority="93" stopIfTrue="1" operator="equal">
      <formula>"CW 2130-R11"</formula>
    </cfRule>
    <cfRule type="cellIs" dxfId="72" priority="94" stopIfTrue="1" operator="equal">
      <formula>"CW 3120-R2"</formula>
    </cfRule>
    <cfRule type="cellIs" dxfId="71" priority="95" stopIfTrue="1" operator="equal">
      <formula>"CW 3240-R7"</formula>
    </cfRule>
  </conditionalFormatting>
  <conditionalFormatting sqref="D152">
    <cfRule type="cellIs" dxfId="70" priority="91" stopIfTrue="1" operator="equal">
      <formula>"CW 3120-R2"</formula>
    </cfRule>
    <cfRule type="cellIs" dxfId="69" priority="92" stopIfTrue="1" operator="equal">
      <formula>"CW 3240-R7"</formula>
    </cfRule>
  </conditionalFormatting>
  <conditionalFormatting sqref="D154:D156">
    <cfRule type="cellIs" dxfId="68" priority="89" stopIfTrue="1" operator="equal">
      <formula>"CW 3120-R2"</formula>
    </cfRule>
    <cfRule type="cellIs" dxfId="67" priority="90" stopIfTrue="1" operator="equal">
      <formula>"CW 3240-R7"</formula>
    </cfRule>
  </conditionalFormatting>
  <conditionalFormatting sqref="D63">
    <cfRule type="cellIs" dxfId="66" priority="83" stopIfTrue="1" operator="equal">
      <formula>"CW 2130-R11"</formula>
    </cfRule>
    <cfRule type="cellIs" dxfId="65" priority="84" stopIfTrue="1" operator="equal">
      <formula>"CW 3120-R2"</formula>
    </cfRule>
    <cfRule type="cellIs" dxfId="64" priority="85" stopIfTrue="1" operator="equal">
      <formula>"CW 3240-R7"</formula>
    </cfRule>
  </conditionalFormatting>
  <conditionalFormatting sqref="D39">
    <cfRule type="cellIs" dxfId="63" priority="80" stopIfTrue="1" operator="equal">
      <formula>"CW 2130-R11"</formula>
    </cfRule>
    <cfRule type="cellIs" dxfId="62" priority="81" stopIfTrue="1" operator="equal">
      <formula>"CW 3120-R2"</formula>
    </cfRule>
    <cfRule type="cellIs" dxfId="61" priority="82" stopIfTrue="1" operator="equal">
      <formula>"CW 3240-R7"</formula>
    </cfRule>
  </conditionalFormatting>
  <conditionalFormatting sqref="D93:D95">
    <cfRule type="cellIs" dxfId="60" priority="78" stopIfTrue="1" operator="equal">
      <formula>"CW 3120-R2"</formula>
    </cfRule>
    <cfRule type="cellIs" dxfId="59" priority="79" stopIfTrue="1" operator="equal">
      <formula>"CW 3240-R7"</formula>
    </cfRule>
  </conditionalFormatting>
  <conditionalFormatting sqref="D55">
    <cfRule type="cellIs" dxfId="58" priority="75" stopIfTrue="1" operator="equal">
      <formula>"CW 2130-R11"</formula>
    </cfRule>
    <cfRule type="cellIs" dxfId="57" priority="76" stopIfTrue="1" operator="equal">
      <formula>"CW 3120-R2"</formula>
    </cfRule>
    <cfRule type="cellIs" dxfId="56" priority="77" stopIfTrue="1" operator="equal">
      <formula>"CW 3240-R7"</formula>
    </cfRule>
  </conditionalFormatting>
  <conditionalFormatting sqref="D28">
    <cfRule type="cellIs" dxfId="55" priority="72" stopIfTrue="1" operator="equal">
      <formula>"CW 2130-R11"</formula>
    </cfRule>
    <cfRule type="cellIs" dxfId="54" priority="73" stopIfTrue="1" operator="equal">
      <formula>"CW 3120-R2"</formula>
    </cfRule>
    <cfRule type="cellIs" dxfId="53" priority="74" stopIfTrue="1" operator="equal">
      <formula>"CW 3240-R7"</formula>
    </cfRule>
  </conditionalFormatting>
  <conditionalFormatting sqref="D99">
    <cfRule type="cellIs" dxfId="52" priority="70" stopIfTrue="1" operator="equal">
      <formula>"CW 3120-R2"</formula>
    </cfRule>
    <cfRule type="cellIs" dxfId="51" priority="71" stopIfTrue="1" operator="equal">
      <formula>"CW 3240-R7"</formula>
    </cfRule>
  </conditionalFormatting>
  <conditionalFormatting sqref="D100">
    <cfRule type="cellIs" dxfId="50" priority="68" stopIfTrue="1" operator="equal">
      <formula>"CW 3120-R2"</formula>
    </cfRule>
    <cfRule type="cellIs" dxfId="49" priority="69" stopIfTrue="1" operator="equal">
      <formula>"CW 3240-R7"</formula>
    </cfRule>
  </conditionalFormatting>
  <conditionalFormatting sqref="D101">
    <cfRule type="cellIs" dxfId="48" priority="66" stopIfTrue="1" operator="equal">
      <formula>"CW 3120-R2"</formula>
    </cfRule>
    <cfRule type="cellIs" dxfId="47" priority="67" stopIfTrue="1" operator="equal">
      <formula>"CW 3240-R7"</formula>
    </cfRule>
  </conditionalFormatting>
  <conditionalFormatting sqref="D118">
    <cfRule type="cellIs" dxfId="46" priority="64" stopIfTrue="1" operator="equal">
      <formula>"CW 3120-R2"</formula>
    </cfRule>
    <cfRule type="cellIs" dxfId="45" priority="65" stopIfTrue="1" operator="equal">
      <formula>"CW 3240-R7"</formula>
    </cfRule>
  </conditionalFormatting>
  <conditionalFormatting sqref="D119:D120">
    <cfRule type="cellIs" dxfId="44" priority="62" stopIfTrue="1" operator="equal">
      <formula>"CW 3120-R2"</formula>
    </cfRule>
    <cfRule type="cellIs" dxfId="43" priority="63" stopIfTrue="1" operator="equal">
      <formula>"CW 3240-R7"</formula>
    </cfRule>
  </conditionalFormatting>
  <conditionalFormatting sqref="D121">
    <cfRule type="cellIs" dxfId="42" priority="60" stopIfTrue="1" operator="equal">
      <formula>"CW 3120-R2"</formula>
    </cfRule>
    <cfRule type="cellIs" dxfId="41" priority="61" stopIfTrue="1" operator="equal">
      <formula>"CW 3240-R7"</formula>
    </cfRule>
  </conditionalFormatting>
  <conditionalFormatting sqref="D10">
    <cfRule type="cellIs" dxfId="40" priority="57" stopIfTrue="1" operator="equal">
      <formula>"CW 2130-R11"</formula>
    </cfRule>
    <cfRule type="cellIs" dxfId="39" priority="58" stopIfTrue="1" operator="equal">
      <formula>"CW 3120-R2"</formula>
    </cfRule>
    <cfRule type="cellIs" dxfId="38" priority="59" stopIfTrue="1" operator="equal">
      <formula>"CW 3240-R7"</formula>
    </cfRule>
  </conditionalFormatting>
  <conditionalFormatting sqref="D158">
    <cfRule type="cellIs" dxfId="37" priority="54" stopIfTrue="1" operator="equal">
      <formula>"CW 2130-R11"</formula>
    </cfRule>
    <cfRule type="cellIs" dxfId="36" priority="55" stopIfTrue="1" operator="equal">
      <formula>"CW 3120-R2"</formula>
    </cfRule>
    <cfRule type="cellIs" dxfId="35" priority="56" stopIfTrue="1" operator="equal">
      <formula>"CW 3240-R7"</formula>
    </cfRule>
  </conditionalFormatting>
  <conditionalFormatting sqref="D157">
    <cfRule type="cellIs" dxfId="34" priority="52" stopIfTrue="1" operator="equal">
      <formula>"CW 3120-R2"</formula>
    </cfRule>
    <cfRule type="cellIs" dxfId="33" priority="53" stopIfTrue="1" operator="equal">
      <formula>"CW 3240-R7"</formula>
    </cfRule>
  </conditionalFormatting>
  <conditionalFormatting sqref="D123">
    <cfRule type="cellIs" dxfId="32" priority="50" stopIfTrue="1" operator="equal">
      <formula>"CW 2130-R11"</formula>
    </cfRule>
    <cfRule type="cellIs" dxfId="31" priority="51" stopIfTrue="1" operator="equal">
      <formula>"CW 3240-R7"</formula>
    </cfRule>
  </conditionalFormatting>
  <conditionalFormatting sqref="D124">
    <cfRule type="cellIs" dxfId="30" priority="48" stopIfTrue="1" operator="equal">
      <formula>"CW 3120-R2"</formula>
    </cfRule>
    <cfRule type="cellIs" dxfId="29" priority="49" stopIfTrue="1" operator="equal">
      <formula>"CW 3240-R7"</formula>
    </cfRule>
  </conditionalFormatting>
  <conditionalFormatting sqref="D106:D107">
    <cfRule type="cellIs" dxfId="28" priority="46" stopIfTrue="1" operator="equal">
      <formula>"CW 3120-R2"</formula>
    </cfRule>
    <cfRule type="cellIs" dxfId="27" priority="47" stopIfTrue="1" operator="equal">
      <formula>"CW 3240-R7"</formula>
    </cfRule>
  </conditionalFormatting>
  <conditionalFormatting sqref="D85">
    <cfRule type="cellIs" dxfId="26" priority="43" stopIfTrue="1" operator="equal">
      <formula>"CW 2130-R11"</formula>
    </cfRule>
    <cfRule type="cellIs" dxfId="25" priority="44" stopIfTrue="1" operator="equal">
      <formula>"CW 3120-R2"</formula>
    </cfRule>
    <cfRule type="cellIs" dxfId="24" priority="45" stopIfTrue="1" operator="equal">
      <formula>"CW 3240-R7"</formula>
    </cfRule>
  </conditionalFormatting>
  <conditionalFormatting sqref="D125">
    <cfRule type="cellIs" dxfId="23" priority="41" stopIfTrue="1" operator="equal">
      <formula>"CW 3120-R2"</formula>
    </cfRule>
    <cfRule type="cellIs" dxfId="22" priority="42" stopIfTrue="1" operator="equal">
      <formula>"CW 3240-R7"</formula>
    </cfRule>
  </conditionalFormatting>
  <conditionalFormatting sqref="D162">
    <cfRule type="cellIs" dxfId="21" priority="39" stopIfTrue="1" operator="equal">
      <formula>"CW 3120-R2"</formula>
    </cfRule>
    <cfRule type="cellIs" dxfId="20" priority="40" stopIfTrue="1" operator="equal">
      <formula>"CW 3240-R7"</formula>
    </cfRule>
  </conditionalFormatting>
  <conditionalFormatting sqref="D164">
    <cfRule type="cellIs" dxfId="19" priority="37" stopIfTrue="1" operator="equal">
      <formula>"CW 3120-R2"</formula>
    </cfRule>
    <cfRule type="cellIs" dxfId="18" priority="38" stopIfTrue="1" operator="equal">
      <formula>"CW 3240-R7"</formula>
    </cfRule>
  </conditionalFormatting>
  <conditionalFormatting sqref="D163">
    <cfRule type="cellIs" dxfId="17" priority="35" stopIfTrue="1" operator="equal">
      <formula>"CW 3120-R2"</formula>
    </cfRule>
    <cfRule type="cellIs" dxfId="16" priority="36" stopIfTrue="1" operator="equal">
      <formula>"CW 3240-R7"</formula>
    </cfRule>
  </conditionalFormatting>
  <conditionalFormatting sqref="D166">
    <cfRule type="cellIs" dxfId="15" priority="33" stopIfTrue="1" operator="equal">
      <formula>"CW 3120-R2"</formula>
    </cfRule>
    <cfRule type="cellIs" dxfId="14" priority="34" stopIfTrue="1" operator="equal">
      <formula>"CW 3240-R7"</formula>
    </cfRule>
  </conditionalFormatting>
  <conditionalFormatting sqref="D168:D169">
    <cfRule type="cellIs" dxfId="13" priority="30" stopIfTrue="1" operator="equal">
      <formula>"CW 2130-R11"</formula>
    </cfRule>
    <cfRule type="cellIs" dxfId="12" priority="31" stopIfTrue="1" operator="equal">
      <formula>"CW 3120-R2"</formula>
    </cfRule>
    <cfRule type="cellIs" dxfId="11" priority="32" stopIfTrue="1" operator="equal">
      <formula>"CW 3240-R7"</formula>
    </cfRule>
  </conditionalFormatting>
  <conditionalFormatting sqref="D173:D175 D178:D181">
    <cfRule type="cellIs" dxfId="10" priority="9" stopIfTrue="1" operator="equal">
      <formula>"CW 2130-R11"</formula>
    </cfRule>
    <cfRule type="cellIs" dxfId="9" priority="10" stopIfTrue="1" operator="equal">
      <formula>"CW 3120-R2"</formula>
    </cfRule>
    <cfRule type="cellIs" dxfId="8" priority="11" stopIfTrue="1" operator="equal">
      <formula>"CW 3240-R7"</formula>
    </cfRule>
  </conditionalFormatting>
  <conditionalFormatting sqref="D173:D175 D178:D181">
    <cfRule type="cellIs" dxfId="7" priority="7" stopIfTrue="1" operator="equal">
      <formula>"CW 3120-R2"</formula>
    </cfRule>
    <cfRule type="cellIs" dxfId="6" priority="8" stopIfTrue="1" operator="equal">
      <formula>"CW 3240-R7"</formula>
    </cfRule>
  </conditionalFormatting>
  <conditionalFormatting sqref="D175 D181 D178">
    <cfRule type="cellIs" dxfId="5" priority="5" stopIfTrue="1" operator="equal">
      <formula>"CW 2130-R11"</formula>
    </cfRule>
    <cfRule type="cellIs" dxfId="4" priority="6" stopIfTrue="1" operator="equal">
      <formula>"CW 3240-R7"</formula>
    </cfRule>
  </conditionalFormatting>
  <conditionalFormatting sqref="D184">
    <cfRule type="cellIs" dxfId="3" priority="2" stopIfTrue="1" operator="equal">
      <formula>"CW 2130-R11"</formula>
    </cfRule>
    <cfRule type="cellIs" dxfId="2" priority="3" stopIfTrue="1" operator="equal">
      <formula>"CW 3120-R2"</formula>
    </cfRule>
    <cfRule type="cellIs" dxfId="1" priority="4" stopIfTrue="1" operator="equal">
      <formula>"CW 3240-R7"</formula>
    </cfRule>
  </conditionalFormatting>
  <conditionalFormatting sqref="G184">
    <cfRule type="expression" dxfId="0" priority="1">
      <formula>G184&gt;G196*0.05</formula>
    </cfRule>
  </conditionalFormatting>
  <dataValidations count="4">
    <dataValidation type="custom" allowBlank="1" showInputMessage="1" showErrorMessage="1" error="If you can enter a Unit  Price in this cell, pLease contact the Contract Administrator immediately!" sqref="G12 G17 G24:G25 G29 G32 G45:G46 G48 G56:G57 G64 G67 G87 G81:G82 G89:G90 G100 G102 G130 G128 G141 G148:G150 G152 G154:G155 G119 G36 G93 G114 G157 G42 G51 G97:G98 G108:G109 G126 G144:G145 G106 G124 G165 G162:G163" xr:uid="{00000000-0002-0000-0400-000000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1 G13:G16 G125 G30:G31 G52:G55 G47 G26:G28 G65:G66 G107 G88 G9:G11 G43:G44 G129 G127 G131:G140 G142:G143 G151 G153 G156 G158 G58:G63 G33:G35 G91:G92 G110:G113 G68:G80 G115:G118 G37:G41 G49:G50 G94:G96 G99 G146:G147 G120:G123 G103:G105 G83:G86 G18:G23 G164 G166 G169 G178:G181 G173:G175" xr:uid="{00000000-0002-0000-0400-000001000000}">
      <formula1>IF(G9&gt;=0.01,ROUND(G9,2),0.01)</formula1>
    </dataValidation>
    <dataValidation type="decimal" operator="equal" allowBlank="1" showInputMessage="1" showErrorMessage="1" errorTitle="ENTRY ERROR!" error="Approx. Quantity  for this Item _x000a_must be a whole number. " prompt="Enter the Approx. Quantity_x000a_" sqref="F166" xr:uid="{00000000-0002-0000-0400-000002000000}">
      <formula1>IF(F166&gt;=0,ROUND(F166,0),0)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84" xr:uid="{00000000-0002-0000-0400-000003000000}">
      <formula1>IF(AND(G184&gt;=0.01,G184&lt;=G196*0.05),ROUND(G184,2),0.01)</formula1>
    </dataValidation>
  </dataValidations>
  <pageMargins left="0.5" right="0.5" top="0.75" bottom="0.75" header="0.25" footer="0.25"/>
  <pageSetup scale="75" orientation="portrait" r:id="rId1"/>
  <headerFooter alignWithMargins="0">
    <oddHeader>&amp;L&amp;10The City of Winnipeg
Bid Opportunity No. 19-2016 
&amp;R&amp;10Bid Submission
&amp;P of &amp;N</oddHeader>
    <oddFooter xml:space="preserve">&amp;R__________________
Name of Bidder                    </oddFooter>
  </headerFooter>
  <rowBreaks count="6" manualBreakCount="6">
    <brk id="50" min="1" max="7" man="1"/>
    <brk id="95" min="1" max="7" man="1"/>
    <brk id="118" min="1" max="7" man="1"/>
    <brk id="140" min="1" max="7" man="1"/>
    <brk id="159" min="1" max="7" man="1"/>
    <brk id="17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Instructions</vt:lpstr>
      <vt:lpstr>FORM B - PRICES</vt:lpstr>
      <vt:lpstr>FORM B -(2 Part w cond funds)</vt:lpstr>
      <vt:lpstr>SAMPLE 1</vt:lpstr>
      <vt:lpstr>Sheet1</vt:lpstr>
      <vt:lpstr>SAMPLE 2</vt:lpstr>
      <vt:lpstr>'FORM B - PRICES'!Print_Area</vt:lpstr>
      <vt:lpstr>'FORM B -(2 Part w cond funds)'!Print_Area</vt:lpstr>
      <vt:lpstr>Instructions!Print_Area</vt:lpstr>
      <vt:lpstr>'SAMPLE 1'!Print_Area</vt:lpstr>
      <vt:lpstr>'SAMPLE 2'!Print_Area</vt:lpstr>
      <vt:lpstr>'FORM B - PRICES'!Print_Titles</vt:lpstr>
      <vt:lpstr>'FORM B -(2 Part w cond funds)'!Print_Titles</vt:lpstr>
      <vt:lpstr>'SAMPLE 1'!Print_Titles</vt:lpstr>
      <vt:lpstr>'SAMPLE 2'!Print_Titles</vt:lpstr>
      <vt:lpstr>Print_Titles</vt:lpstr>
      <vt:lpstr>'FORM B -(2 Part w cond funds)'!XEVERYTHING</vt:lpstr>
      <vt:lpstr>'SAMPLE 1'!XEVERYTHING</vt:lpstr>
      <vt:lpstr>'SAMPLE 2'!XEVERYTHING</vt:lpstr>
      <vt:lpstr>XEVERYTHING</vt:lpstr>
      <vt:lpstr>'FORM B -(2 Part w cond funds)'!XITEMS</vt:lpstr>
      <vt:lpstr>'SAMPLE 1'!XITEMS</vt:lpstr>
      <vt:lpstr>'SAMPLE 2'!XITEMS</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C. Humbert
Mar. 13, 2025
File Size 128KB</dc:description>
  <cp:lastModifiedBy>Gascoigne, Tyler</cp:lastModifiedBy>
  <cp:lastPrinted>2025-03-13T16:38:35Z</cp:lastPrinted>
  <dcterms:created xsi:type="dcterms:W3CDTF">1999-03-31T15:44:33Z</dcterms:created>
  <dcterms:modified xsi:type="dcterms:W3CDTF">2025-03-13T16:39:40Z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